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tabRatio="890" activeTab="17"/>
  </bookViews>
  <sheets>
    <sheet name="目录" sheetId="21" r:id="rId1"/>
    <sheet name="附表1-1" sheetId="17" r:id="rId2"/>
    <sheet name="附表1-2" sheetId="22" r:id="rId3"/>
    <sheet name="附表1-3 " sheetId="42" r:id="rId4"/>
    <sheet name="附表1-4" sheetId="24" r:id="rId5"/>
    <sheet name="附表1-5" sheetId="25" r:id="rId6"/>
    <sheet name="附表1-6" sheetId="26" r:id="rId7"/>
    <sheet name="附表1-7" sheetId="27" r:id="rId8"/>
    <sheet name="附表1-8" sheetId="28" r:id="rId9"/>
    <sheet name="附表1-9" sheetId="29" r:id="rId10"/>
    <sheet name="附表1-10" sheetId="30" r:id="rId11"/>
    <sheet name="附表1-11" sheetId="31" r:id="rId12"/>
    <sheet name="附表1-12" sheetId="32" r:id="rId13"/>
    <sheet name="附表1-13" sheetId="33" r:id="rId14"/>
    <sheet name="附表1-14" sheetId="34" r:id="rId15"/>
    <sheet name="附表1-15" sheetId="35" r:id="rId16"/>
    <sheet name="附表1-16" sheetId="36" r:id="rId17"/>
    <sheet name="附表1-17" sheetId="37" r:id="rId18"/>
    <sheet name="附表1-18" sheetId="38" r:id="rId19"/>
    <sheet name="其他事项说明" sheetId="43" r:id="rId20"/>
    <sheet name="表1-1 政府债务限额及余额预算情况表 " sheetId="44" r:id="rId21"/>
    <sheet name="表1-2 地方政府一般债务余额情况表" sheetId="45" r:id="rId22"/>
    <sheet name="表1-3 地方政府专项债务余额情况表" sheetId="46" r:id="rId23"/>
    <sheet name="表1-4 地方政府债券发行及还本付息情况表 " sheetId="47" r:id="rId24"/>
    <sheet name="表1-5 地方政府债务限额提前下达情况表" sheetId="48" r:id="rId25"/>
    <sheet name="表1-6 新增地方政府债券资金安排表" sheetId="49" r:id="rId26"/>
    <sheet name="表1-7 本地区再融资债券分月发行安排表" sheetId="50" r:id="rId27"/>
    <sheet name="Sheet1" sheetId="51" r:id="rId28"/>
  </sheets>
  <definedNames>
    <definedName name="_xlnm._FilterDatabase" localSheetId="3" hidden="1">'附表1-3 '!$A$4:$IV$345</definedName>
    <definedName name="_xlnm._FilterDatabase" localSheetId="9" hidden="1">'附表1-9'!$A$4:$B$40</definedName>
    <definedName name="_a12345" localSheetId="20">#REF!</definedName>
    <definedName name="_a12345" localSheetId="21">#REF!</definedName>
    <definedName name="_a12345" localSheetId="22">#REF!</definedName>
    <definedName name="_a12345" localSheetId="23">#REF!</definedName>
    <definedName name="_a12345" localSheetId="24">#REF!</definedName>
    <definedName name="_a12345" localSheetId="25">#REF!</definedName>
    <definedName name="_a12345" localSheetId="26">#REF!</definedName>
    <definedName name="_a12345">#REF!</definedName>
    <definedName name="_a999923423" localSheetId="20">#REF!</definedName>
    <definedName name="_a999923423" localSheetId="21">#REF!</definedName>
    <definedName name="_a999923423" localSheetId="22">#REF!</definedName>
    <definedName name="_a999923423" localSheetId="23">#REF!</definedName>
    <definedName name="_a999923423" localSheetId="24">#REF!</definedName>
    <definedName name="_a999923423" localSheetId="25">#REF!</definedName>
    <definedName name="_a999923423" localSheetId="26">#REF!</definedName>
    <definedName name="_a999923423" localSheetId="19">#REF!</definedName>
    <definedName name="_a999923423">#REF!</definedName>
    <definedName name="_a9999323" localSheetId="20">#REF!</definedName>
    <definedName name="_a9999323" localSheetId="21">#REF!</definedName>
    <definedName name="_a9999323" localSheetId="22">#REF!</definedName>
    <definedName name="_a9999323" localSheetId="23">#REF!</definedName>
    <definedName name="_a9999323" localSheetId="24">#REF!</definedName>
    <definedName name="_a9999323" localSheetId="25">#REF!</definedName>
    <definedName name="_a9999323" localSheetId="26">#REF!</definedName>
    <definedName name="_a9999323" localSheetId="19">#REF!</definedName>
    <definedName name="_a9999323">#REF!</definedName>
    <definedName name="_a999942323" localSheetId="20">#REF!</definedName>
    <definedName name="_a999942323" localSheetId="21">#REF!</definedName>
    <definedName name="_a999942323" localSheetId="22">#REF!</definedName>
    <definedName name="_a999942323" localSheetId="23">#REF!</definedName>
    <definedName name="_a999942323" localSheetId="24">#REF!</definedName>
    <definedName name="_a999942323" localSheetId="25">#REF!</definedName>
    <definedName name="_a999942323" localSheetId="26">#REF!</definedName>
    <definedName name="_a999942323" localSheetId="19">#REF!</definedName>
    <definedName name="_a999942323">#REF!</definedName>
    <definedName name="_a9999548" localSheetId="20">#REF!</definedName>
    <definedName name="_a9999548" localSheetId="21">#REF!</definedName>
    <definedName name="_a9999548" localSheetId="22">#REF!</definedName>
    <definedName name="_a9999548" localSheetId="23">#REF!</definedName>
    <definedName name="_a9999548" localSheetId="24">#REF!</definedName>
    <definedName name="_a9999548" localSheetId="25">#REF!</definedName>
    <definedName name="_a9999548" localSheetId="26">#REF!</definedName>
    <definedName name="_a9999548" localSheetId="19">#REF!</definedName>
    <definedName name="_a9999548">#REF!</definedName>
    <definedName name="_a9999555" localSheetId="20">#REF!</definedName>
    <definedName name="_a9999555" localSheetId="21">#REF!</definedName>
    <definedName name="_a9999555" localSheetId="22">#REF!</definedName>
    <definedName name="_a9999555" localSheetId="23">#REF!</definedName>
    <definedName name="_a9999555" localSheetId="24">#REF!</definedName>
    <definedName name="_a9999555" localSheetId="25">#REF!</definedName>
    <definedName name="_a9999555" localSheetId="26">#REF!</definedName>
    <definedName name="_a9999555" localSheetId="19">#REF!</definedName>
    <definedName name="_a9999555">#REF!</definedName>
    <definedName name="_a99996544" localSheetId="20">#REF!</definedName>
    <definedName name="_a99996544" localSheetId="21">#REF!</definedName>
    <definedName name="_a99996544" localSheetId="22">#REF!</definedName>
    <definedName name="_a99996544" localSheetId="23">#REF!</definedName>
    <definedName name="_a99996544" localSheetId="24">#REF!</definedName>
    <definedName name="_a99996544" localSheetId="25">#REF!</definedName>
    <definedName name="_a99996544" localSheetId="26">#REF!</definedName>
    <definedName name="_a99996544" localSheetId="19">#REF!</definedName>
    <definedName name="_a99996544">#REF!</definedName>
    <definedName name="_a99999" localSheetId="20">#REF!</definedName>
    <definedName name="_a99999" localSheetId="21">#REF!</definedName>
    <definedName name="_a99999" localSheetId="22">#REF!</definedName>
    <definedName name="_a99999" localSheetId="23">#REF!</definedName>
    <definedName name="_a99999" localSheetId="24">#REF!</definedName>
    <definedName name="_a99999" localSheetId="25">#REF!</definedName>
    <definedName name="_a99999" localSheetId="26">#REF!</definedName>
    <definedName name="_a99999" localSheetId="19">#REF!</definedName>
    <definedName name="_a99999">#REF!</definedName>
    <definedName name="_a999991" localSheetId="20">#REF!</definedName>
    <definedName name="_a999991" localSheetId="21">#REF!</definedName>
    <definedName name="_a999991" localSheetId="22">#REF!</definedName>
    <definedName name="_a999991" localSheetId="23">#REF!</definedName>
    <definedName name="_a999991" localSheetId="24">#REF!</definedName>
    <definedName name="_a999991" localSheetId="25">#REF!</definedName>
    <definedName name="_a999991" localSheetId="26">#REF!</definedName>
    <definedName name="_a999991" localSheetId="19">#REF!</definedName>
    <definedName name="_a999991">#REF!</definedName>
    <definedName name="_a999991145" localSheetId="20">#REF!</definedName>
    <definedName name="_a999991145" localSheetId="21">#REF!</definedName>
    <definedName name="_a999991145" localSheetId="22">#REF!</definedName>
    <definedName name="_a999991145" localSheetId="23">#REF!</definedName>
    <definedName name="_a999991145" localSheetId="24">#REF!</definedName>
    <definedName name="_a999991145" localSheetId="25">#REF!</definedName>
    <definedName name="_a999991145" localSheetId="26">#REF!</definedName>
    <definedName name="_a999991145" localSheetId="19">#REF!</definedName>
    <definedName name="_a999991145">#REF!</definedName>
    <definedName name="_a99999222" localSheetId="20">#REF!</definedName>
    <definedName name="_a99999222" localSheetId="21">#REF!</definedName>
    <definedName name="_a99999222" localSheetId="22">#REF!</definedName>
    <definedName name="_a99999222" localSheetId="23">#REF!</definedName>
    <definedName name="_a99999222" localSheetId="24">#REF!</definedName>
    <definedName name="_a99999222" localSheetId="25">#REF!</definedName>
    <definedName name="_a99999222" localSheetId="26">#REF!</definedName>
    <definedName name="_a99999222" localSheetId="19">#REF!</definedName>
    <definedName name="_a99999222">#REF!</definedName>
    <definedName name="_a99999234234" localSheetId="20">#REF!</definedName>
    <definedName name="_a99999234234" localSheetId="21">#REF!</definedName>
    <definedName name="_a99999234234" localSheetId="22">#REF!</definedName>
    <definedName name="_a99999234234" localSheetId="23">#REF!</definedName>
    <definedName name="_a99999234234" localSheetId="24">#REF!</definedName>
    <definedName name="_a99999234234" localSheetId="25">#REF!</definedName>
    <definedName name="_a99999234234" localSheetId="26">#REF!</definedName>
    <definedName name="_a99999234234" localSheetId="19">#REF!</definedName>
    <definedName name="_a99999234234">#REF!</definedName>
    <definedName name="_a999995" localSheetId="20">#REF!</definedName>
    <definedName name="_a999995" localSheetId="21">#REF!</definedName>
    <definedName name="_a999995" localSheetId="22">#REF!</definedName>
    <definedName name="_a999995" localSheetId="23">#REF!</definedName>
    <definedName name="_a999995" localSheetId="24">#REF!</definedName>
    <definedName name="_a999995" localSheetId="25">#REF!</definedName>
    <definedName name="_a999995" localSheetId="26">#REF!</definedName>
    <definedName name="_a999995" localSheetId="19">#REF!</definedName>
    <definedName name="_a999995">#REF!</definedName>
    <definedName name="_a999996" localSheetId="20">#REF!</definedName>
    <definedName name="_a999996" localSheetId="21">#REF!</definedName>
    <definedName name="_a999996" localSheetId="22">#REF!</definedName>
    <definedName name="_a999996" localSheetId="23">#REF!</definedName>
    <definedName name="_a999996" localSheetId="24">#REF!</definedName>
    <definedName name="_a999996" localSheetId="25">#REF!</definedName>
    <definedName name="_a999996" localSheetId="26">#REF!</definedName>
    <definedName name="_a999996" localSheetId="19">#REF!</definedName>
    <definedName name="_a999996">#REF!</definedName>
    <definedName name="_a999999999" localSheetId="20">#REF!</definedName>
    <definedName name="_a999999999" localSheetId="21">#REF!</definedName>
    <definedName name="_a999999999" localSheetId="22">#REF!</definedName>
    <definedName name="_a999999999" localSheetId="23">#REF!</definedName>
    <definedName name="_a999999999" localSheetId="24">#REF!</definedName>
    <definedName name="_a999999999" localSheetId="25">#REF!</definedName>
    <definedName name="_a999999999" localSheetId="26">#REF!</definedName>
    <definedName name="_a999999999" localSheetId="19">#REF!</definedName>
    <definedName name="_a999999999">#REF!</definedName>
    <definedName name="_xlnm._FilterDatabase" localSheetId="8" hidden="1">'附表1-8'!#REF!</definedName>
    <definedName name="_Order1" hidden="1">255</definedName>
    <definedName name="_Order2" hidden="1">255</definedName>
    <definedName name="Database" localSheetId="20" hidden="1">#REF!</definedName>
    <definedName name="Database" localSheetId="21" hidden="1">#REF!</definedName>
    <definedName name="Database" localSheetId="22" hidden="1">#REF!</definedName>
    <definedName name="Database" localSheetId="23" hidden="1">#REF!</definedName>
    <definedName name="Database" localSheetId="24" hidden="1">#REF!</definedName>
    <definedName name="Database" localSheetId="25" hidden="1">#REF!</definedName>
    <definedName name="Database" localSheetId="26" hidden="1">#REF!</definedName>
    <definedName name="Database" hidden="1">#REF!</definedName>
    <definedName name="_xlnm.Print_Area" localSheetId="1">'附表1-1'!$A$2:$B$30</definedName>
    <definedName name="_xlnm.Print_Area" localSheetId="3">'附表1-3 '!$A:$C</definedName>
    <definedName name="_xlnm.Print_Titles" localSheetId="3">'附表1-3 '!$4:$4</definedName>
    <definedName name="wrn.月报打印." hidden="1">{#N/A,#N/A,FALSE,"p9";#N/A,#N/A,FALSE,"p1";#N/A,#N/A,FALSE,"p2";#N/A,#N/A,FALSE,"p3";#N/A,#N/A,FALSE,"p4";#N/A,#N/A,FALSE,"p5";#N/A,#N/A,FALSE,"p6";#N/A,#N/A,FALSE,"p7";#N/A,#N/A,FALSE,"p8"}</definedName>
    <definedName name="地区名称" localSheetId="20">#REF!</definedName>
    <definedName name="地区名称" localSheetId="21">#REF!</definedName>
    <definedName name="地区名称" localSheetId="22">#REF!</definedName>
    <definedName name="地区名称" localSheetId="23">#REF!</definedName>
    <definedName name="地区名称" localSheetId="24">#REF!</definedName>
    <definedName name="地区名称" localSheetId="25">#REF!</definedName>
    <definedName name="地区名称" localSheetId="26">#REF!</definedName>
    <definedName name="地区名称" localSheetId="19">#REF!</definedName>
    <definedName name="地区名称">#REF!</definedName>
    <definedName name="地区名称1" localSheetId="20">#REF!</definedName>
    <definedName name="地区名称1" localSheetId="21">#REF!</definedName>
    <definedName name="地区名称1" localSheetId="22">#REF!</definedName>
    <definedName name="地区名称1" localSheetId="23">#REF!</definedName>
    <definedName name="地区名称1" localSheetId="24">#REF!</definedName>
    <definedName name="地区名称1" localSheetId="25">#REF!</definedName>
    <definedName name="地区名称1" localSheetId="26">#REF!</definedName>
    <definedName name="地区名称1" localSheetId="19">#REF!</definedName>
    <definedName name="地区名称1">#REF!</definedName>
    <definedName name="地区名称10" localSheetId="20">#REF!</definedName>
    <definedName name="地区名称10" localSheetId="21">#REF!</definedName>
    <definedName name="地区名称10" localSheetId="22">#REF!</definedName>
    <definedName name="地区名称10" localSheetId="23">#REF!</definedName>
    <definedName name="地区名称10" localSheetId="24">#REF!</definedName>
    <definedName name="地区名称10" localSheetId="25">#REF!</definedName>
    <definedName name="地区名称10" localSheetId="26">#REF!</definedName>
    <definedName name="地区名称10" localSheetId="19">#REF!</definedName>
    <definedName name="地区名称10">#REF!</definedName>
    <definedName name="地区名称2" localSheetId="20">#REF!</definedName>
    <definedName name="地区名称2" localSheetId="21">#REF!</definedName>
    <definedName name="地区名称2" localSheetId="22">#REF!</definedName>
    <definedName name="地区名称2" localSheetId="23">#REF!</definedName>
    <definedName name="地区名称2" localSheetId="24">#REF!</definedName>
    <definedName name="地区名称2" localSheetId="25">#REF!</definedName>
    <definedName name="地区名称2" localSheetId="26">#REF!</definedName>
    <definedName name="地区名称2" localSheetId="19">#REF!</definedName>
    <definedName name="地区名称2">#REF!</definedName>
    <definedName name="地区名称3" localSheetId="20">#REF!</definedName>
    <definedName name="地区名称3" localSheetId="21">#REF!</definedName>
    <definedName name="地区名称3" localSheetId="22">#REF!</definedName>
    <definedName name="地区名称3" localSheetId="23">#REF!</definedName>
    <definedName name="地区名称3" localSheetId="24">#REF!</definedName>
    <definedName name="地区名称3" localSheetId="25">#REF!</definedName>
    <definedName name="地区名称3" localSheetId="26">#REF!</definedName>
    <definedName name="地区名称3" localSheetId="19">#REF!</definedName>
    <definedName name="地区名称3">#REF!</definedName>
    <definedName name="地区名称32" localSheetId="20">#REF!</definedName>
    <definedName name="地区名称32" localSheetId="21">#REF!</definedName>
    <definedName name="地区名称32" localSheetId="22">#REF!</definedName>
    <definedName name="地区名称32" localSheetId="23">#REF!</definedName>
    <definedName name="地区名称32" localSheetId="24">#REF!</definedName>
    <definedName name="地区名称32" localSheetId="25">#REF!</definedName>
    <definedName name="地区名称32" localSheetId="26">#REF!</definedName>
    <definedName name="地区名称32" localSheetId="19">#REF!</definedName>
    <definedName name="地区名称32">#REF!</definedName>
    <definedName name="地区名称432" localSheetId="20">#REF!</definedName>
    <definedName name="地区名称432" localSheetId="21">#REF!</definedName>
    <definedName name="地区名称432" localSheetId="22">#REF!</definedName>
    <definedName name="地区名称432" localSheetId="23">#REF!</definedName>
    <definedName name="地区名称432" localSheetId="24">#REF!</definedName>
    <definedName name="地区名称432" localSheetId="25">#REF!</definedName>
    <definedName name="地区名称432" localSheetId="26">#REF!</definedName>
    <definedName name="地区名称432" localSheetId="19">#REF!</definedName>
    <definedName name="地区名称432">#REF!</definedName>
    <definedName name="地区名称444" localSheetId="20">#REF!</definedName>
    <definedName name="地区名称444" localSheetId="21">#REF!</definedName>
    <definedName name="地区名称444" localSheetId="22">#REF!</definedName>
    <definedName name="地区名称444" localSheetId="23">#REF!</definedName>
    <definedName name="地区名称444" localSheetId="24">#REF!</definedName>
    <definedName name="地区名称444" localSheetId="25">#REF!</definedName>
    <definedName name="地区名称444" localSheetId="26">#REF!</definedName>
    <definedName name="地区名称444" localSheetId="19">#REF!</definedName>
    <definedName name="地区名称444">#REF!</definedName>
    <definedName name="地区名称45234" localSheetId="20">#REF!</definedName>
    <definedName name="地区名称45234" localSheetId="21">#REF!</definedName>
    <definedName name="地区名称45234" localSheetId="22">#REF!</definedName>
    <definedName name="地区名称45234" localSheetId="23">#REF!</definedName>
    <definedName name="地区名称45234" localSheetId="24">#REF!</definedName>
    <definedName name="地区名称45234" localSheetId="25">#REF!</definedName>
    <definedName name="地区名称45234" localSheetId="26">#REF!</definedName>
    <definedName name="地区名称45234" localSheetId="19">#REF!</definedName>
    <definedName name="地区名称45234">#REF!</definedName>
    <definedName name="地区名称5" localSheetId="20">#REF!</definedName>
    <definedName name="地区名称5" localSheetId="21">#REF!</definedName>
    <definedName name="地区名称5" localSheetId="22">#REF!</definedName>
    <definedName name="地区名称5" localSheetId="23">#REF!</definedName>
    <definedName name="地区名称5" localSheetId="24">#REF!</definedName>
    <definedName name="地区名称5" localSheetId="25">#REF!</definedName>
    <definedName name="地区名称5" localSheetId="26">#REF!</definedName>
    <definedName name="地区名称5" localSheetId="19">#REF!</definedName>
    <definedName name="地区名称5">#REF!</definedName>
    <definedName name="地区名称55" localSheetId="20">#REF!</definedName>
    <definedName name="地区名称55" localSheetId="21">#REF!</definedName>
    <definedName name="地区名称55" localSheetId="22">#REF!</definedName>
    <definedName name="地区名称55" localSheetId="23">#REF!</definedName>
    <definedName name="地区名称55" localSheetId="24">#REF!</definedName>
    <definedName name="地区名称55" localSheetId="25">#REF!</definedName>
    <definedName name="地区名称55" localSheetId="26">#REF!</definedName>
    <definedName name="地区名称55" localSheetId="19">#REF!</definedName>
    <definedName name="地区名称55">#REF!</definedName>
    <definedName name="地区名称6" localSheetId="20">#REF!</definedName>
    <definedName name="地区名称6" localSheetId="21">#REF!</definedName>
    <definedName name="地区名称6" localSheetId="22">#REF!</definedName>
    <definedName name="地区名称6" localSheetId="23">#REF!</definedName>
    <definedName name="地区名称6" localSheetId="24">#REF!</definedName>
    <definedName name="地区名称6" localSheetId="25">#REF!</definedName>
    <definedName name="地区名称6" localSheetId="26">#REF!</definedName>
    <definedName name="地区名称6" localSheetId="19">#REF!</definedName>
    <definedName name="地区名称6">#REF!</definedName>
    <definedName name="地区名称7" localSheetId="20">#REF!</definedName>
    <definedName name="地区名称7" localSheetId="21">#REF!</definedName>
    <definedName name="地区名称7" localSheetId="22">#REF!</definedName>
    <definedName name="地区名称7" localSheetId="23">#REF!</definedName>
    <definedName name="地区名称7" localSheetId="24">#REF!</definedName>
    <definedName name="地区名称7" localSheetId="25">#REF!</definedName>
    <definedName name="地区名称7" localSheetId="26">#REF!</definedName>
    <definedName name="地区名称7" localSheetId="19">#REF!</definedName>
    <definedName name="地区名称7">#REF!</definedName>
    <definedName name="地区名称874" localSheetId="20">#REF!</definedName>
    <definedName name="地区名称874" localSheetId="21">#REF!</definedName>
    <definedName name="地区名称874" localSheetId="22">#REF!</definedName>
    <definedName name="地区名称874" localSheetId="23">#REF!</definedName>
    <definedName name="地区名称874" localSheetId="24">#REF!</definedName>
    <definedName name="地区名称874" localSheetId="25">#REF!</definedName>
    <definedName name="地区名称874" localSheetId="26">#REF!</definedName>
    <definedName name="地区名称874" localSheetId="19">#REF!</definedName>
    <definedName name="地区名称874">#REF!</definedName>
    <definedName name="地区名称9" localSheetId="20">#REF!</definedName>
    <definedName name="地区名称9" localSheetId="21">#REF!</definedName>
    <definedName name="地区名称9" localSheetId="22">#REF!</definedName>
    <definedName name="地区名称9" localSheetId="23">#REF!</definedName>
    <definedName name="地区名称9" localSheetId="24">#REF!</definedName>
    <definedName name="地区名称9" localSheetId="25">#REF!</definedName>
    <definedName name="地区名称9" localSheetId="26">#REF!</definedName>
    <definedName name="地区名称9" localSheetId="19">#REF!</definedName>
    <definedName name="地区名称9">#REF!</definedName>
    <definedName name="地区明确222" localSheetId="20">#REF!</definedName>
    <definedName name="地区明确222" localSheetId="21">#REF!</definedName>
    <definedName name="地区明确222" localSheetId="22">#REF!</definedName>
    <definedName name="地区明确222" localSheetId="23">#REF!</definedName>
    <definedName name="地区明确222" localSheetId="24">#REF!</definedName>
    <definedName name="地区明确222" localSheetId="25">#REF!</definedName>
    <definedName name="地区明确222" localSheetId="26">#REF!</definedName>
    <definedName name="地区明确222" localSheetId="19">#REF!</definedName>
    <definedName name="地区明确222">#REF!</definedName>
    <definedName name="基金" hidden="1">{#N/A,#N/A,FALSE,"p9";#N/A,#N/A,FALSE,"p1";#N/A,#N/A,FALSE,"p2";#N/A,#N/A,FALSE,"p3";#N/A,#N/A,FALSE,"p4";#N/A,#N/A,FALSE,"p5";#N/A,#N/A,FALSE,"p6";#N/A,#N/A,FALSE,"p7";#N/A,#N/A,FALSE,"p8"}</definedName>
    <definedName name="计划1" hidden="1">{#N/A,#N/A,FALSE,"p9";#N/A,#N/A,FALSE,"p1";#N/A,#N/A,FALSE,"p2";#N/A,#N/A,FALSE,"p3";#N/A,#N/A,FALSE,"p4";#N/A,#N/A,FALSE,"p5";#N/A,#N/A,FALSE,"p6";#N/A,#N/A,FALSE,"p7";#N/A,#N/A,FALSE,"p8"}</definedName>
    <definedName name="计划2" hidden="1">{#N/A,#N/A,FALSE,"p9";#N/A,#N/A,FALSE,"p1";#N/A,#N/A,FALSE,"p2";#N/A,#N/A,FALSE,"p3";#N/A,#N/A,FALSE,"p4";#N/A,#N/A,FALSE,"p5";#N/A,#N/A,FALSE,"p6";#N/A,#N/A,FALSE,"p7";#N/A,#N/A,FALSE,"p8"}</definedName>
  </definedNames>
  <calcPr calcId="144525" fullPrecision="0"/>
</workbook>
</file>

<file path=xl/sharedStrings.xml><?xml version="1.0" encoding="utf-8"?>
<sst xmlns="http://schemas.openxmlformats.org/spreadsheetml/2006/main" count="1000" uniqueCount="746">
  <si>
    <t>目    录</t>
  </si>
  <si>
    <r>
      <rPr>
        <b/>
        <sz val="16"/>
        <color theme="1"/>
        <rFont val="Times New Roman"/>
        <charset val="134"/>
      </rPr>
      <t>1</t>
    </r>
    <r>
      <rPr>
        <b/>
        <sz val="16"/>
        <color indexed="8"/>
        <rFont val="方正楷体_GBK"/>
        <charset val="134"/>
      </rPr>
      <t>、</t>
    </r>
    <r>
      <rPr>
        <b/>
        <sz val="16"/>
        <color theme="1"/>
        <rFont val="Times New Roman"/>
        <charset val="134"/>
      </rPr>
      <t xml:space="preserve"> </t>
    </r>
    <r>
      <rPr>
        <b/>
        <sz val="16"/>
        <color indexed="8"/>
        <rFont val="方正楷体_GBK"/>
        <charset val="134"/>
      </rPr>
      <t>政府预算公开情况表</t>
    </r>
  </si>
  <si>
    <r>
      <rPr>
        <sz val="16"/>
        <color theme="1"/>
        <rFont val="Times New Roman"/>
        <charset val="134"/>
      </rPr>
      <t xml:space="preserve">§1-1 </t>
    </r>
    <r>
      <rPr>
        <sz val="16"/>
        <color indexed="8"/>
        <rFont val="方正仿宋_GBK"/>
        <charset val="134"/>
      </rPr>
      <t>一般公共预算收入表</t>
    </r>
  </si>
  <si>
    <r>
      <rPr>
        <sz val="16"/>
        <color theme="1"/>
        <rFont val="Times New Roman"/>
        <charset val="134"/>
      </rPr>
      <t>§1-2</t>
    </r>
    <r>
      <rPr>
        <sz val="16"/>
        <color indexed="8"/>
        <rFont val="方正仿宋_GBK"/>
        <charset val="134"/>
      </rPr>
      <t>一般公共预算支出表</t>
    </r>
  </si>
  <si>
    <r>
      <rPr>
        <sz val="16"/>
        <color theme="1"/>
        <rFont val="Times New Roman"/>
        <charset val="134"/>
      </rPr>
      <t>§1-3</t>
    </r>
    <r>
      <rPr>
        <sz val="16"/>
        <color indexed="8"/>
        <rFont val="方正仿宋_GBK"/>
        <charset val="134"/>
      </rPr>
      <t>一般公共预算本级支出表</t>
    </r>
  </si>
  <si>
    <r>
      <rPr>
        <sz val="16"/>
        <color theme="1"/>
        <rFont val="Times New Roman"/>
        <charset val="134"/>
      </rPr>
      <t xml:space="preserve">§1-4 </t>
    </r>
    <r>
      <rPr>
        <sz val="16"/>
        <color indexed="8"/>
        <rFont val="方正仿宋_GBK"/>
        <charset val="134"/>
      </rPr>
      <t>一般公共预算本级基本支出表</t>
    </r>
  </si>
  <si>
    <r>
      <rPr>
        <sz val="16"/>
        <color theme="1"/>
        <rFont val="Times New Roman"/>
        <charset val="134"/>
      </rPr>
      <t xml:space="preserve">§1-5 </t>
    </r>
    <r>
      <rPr>
        <sz val="16"/>
        <color indexed="8"/>
        <rFont val="方正仿宋_GBK"/>
        <charset val="134"/>
      </rPr>
      <t>一般公共预算税收返还、一般性和专项转移支付分地区安排情况表</t>
    </r>
  </si>
  <si>
    <r>
      <rPr>
        <sz val="16"/>
        <color theme="1"/>
        <rFont val="Times New Roman"/>
        <charset val="134"/>
      </rPr>
      <t>§1-6</t>
    </r>
    <r>
      <rPr>
        <sz val="16"/>
        <color indexed="8"/>
        <rFont val="宋体"/>
        <charset val="134"/>
      </rPr>
      <t>一般公共预算专项转移支付分项目安排情况表</t>
    </r>
  </si>
  <si>
    <r>
      <rPr>
        <sz val="16"/>
        <color theme="1"/>
        <rFont val="Times New Roman"/>
        <charset val="134"/>
      </rPr>
      <t xml:space="preserve">§1-7 </t>
    </r>
    <r>
      <rPr>
        <sz val="16"/>
        <color indexed="8"/>
        <rFont val="方正仿宋_GBK"/>
        <charset val="134"/>
      </rPr>
      <t>政府性基金预算收入表</t>
    </r>
  </si>
  <si>
    <r>
      <rPr>
        <sz val="16"/>
        <color theme="1"/>
        <rFont val="Times New Roman"/>
        <charset val="134"/>
      </rPr>
      <t xml:space="preserve">§1-8 </t>
    </r>
    <r>
      <rPr>
        <sz val="16"/>
        <color indexed="8"/>
        <rFont val="方正仿宋_GBK"/>
        <charset val="134"/>
      </rPr>
      <t>政府性基金预算支出表</t>
    </r>
  </si>
  <si>
    <r>
      <rPr>
        <sz val="16"/>
        <color theme="1"/>
        <rFont val="Times New Roman"/>
        <charset val="134"/>
      </rPr>
      <t xml:space="preserve">§1-9 </t>
    </r>
    <r>
      <rPr>
        <sz val="16"/>
        <color indexed="8"/>
        <rFont val="方正仿宋_GBK"/>
        <charset val="134"/>
      </rPr>
      <t>政府性基金预算本级支出表</t>
    </r>
  </si>
  <si>
    <r>
      <rPr>
        <sz val="16"/>
        <color theme="1"/>
        <rFont val="Times New Roman"/>
        <charset val="134"/>
      </rPr>
      <t xml:space="preserve">§1-10 </t>
    </r>
    <r>
      <rPr>
        <sz val="16"/>
        <color indexed="8"/>
        <rFont val="方正仿宋_GBK"/>
        <charset val="134"/>
      </rPr>
      <t>政府性基金预算专项转移支付分地区安排情况表</t>
    </r>
  </si>
  <si>
    <r>
      <rPr>
        <sz val="16"/>
        <color theme="1"/>
        <rFont val="Times New Roman"/>
        <charset val="134"/>
      </rPr>
      <t xml:space="preserve">§1-11 </t>
    </r>
    <r>
      <rPr>
        <sz val="16"/>
        <color indexed="8"/>
        <rFont val="方正仿宋_GBK"/>
        <charset val="134"/>
      </rPr>
      <t>政府性基金预算专项转移支付分项目安排情况表</t>
    </r>
  </si>
  <si>
    <r>
      <rPr>
        <sz val="16"/>
        <color theme="1"/>
        <rFont val="Times New Roman"/>
        <charset val="134"/>
      </rPr>
      <t xml:space="preserve">§1-12 </t>
    </r>
    <r>
      <rPr>
        <sz val="16"/>
        <color indexed="8"/>
        <rFont val="方正仿宋_GBK"/>
        <charset val="134"/>
      </rPr>
      <t>国有资本经营预算收入表</t>
    </r>
  </si>
  <si>
    <r>
      <rPr>
        <sz val="16"/>
        <color theme="1"/>
        <rFont val="Times New Roman"/>
        <charset val="134"/>
      </rPr>
      <t xml:space="preserve">§1-13 </t>
    </r>
    <r>
      <rPr>
        <sz val="16"/>
        <color indexed="8"/>
        <rFont val="方正仿宋_GBK"/>
        <charset val="134"/>
      </rPr>
      <t>国有资本经营预算支出表</t>
    </r>
  </si>
  <si>
    <r>
      <rPr>
        <sz val="16"/>
        <color theme="1"/>
        <rFont val="Times New Roman"/>
        <charset val="134"/>
      </rPr>
      <t xml:space="preserve">§1-14 </t>
    </r>
    <r>
      <rPr>
        <sz val="16"/>
        <color indexed="8"/>
        <rFont val="方正仿宋_GBK"/>
        <charset val="134"/>
      </rPr>
      <t>国有资本经营预算本级支出表</t>
    </r>
  </si>
  <si>
    <r>
      <rPr>
        <sz val="16"/>
        <color theme="1"/>
        <rFont val="Times New Roman"/>
        <charset val="134"/>
      </rPr>
      <t xml:space="preserve">§1-15 </t>
    </r>
    <r>
      <rPr>
        <sz val="16"/>
        <color indexed="8"/>
        <rFont val="方正仿宋_GBK"/>
        <charset val="134"/>
      </rPr>
      <t>国有资本经营预算专项转移支付分地区安排情况表</t>
    </r>
  </si>
  <si>
    <r>
      <rPr>
        <sz val="16"/>
        <color theme="1"/>
        <rFont val="Times New Roman"/>
        <charset val="134"/>
      </rPr>
      <t xml:space="preserve">§1-16 </t>
    </r>
    <r>
      <rPr>
        <sz val="16"/>
        <color indexed="8"/>
        <rFont val="方正仿宋_GBK"/>
        <charset val="134"/>
      </rPr>
      <t>国有资本经营预算专项转移支付分项目安排情况表</t>
    </r>
  </si>
  <si>
    <r>
      <rPr>
        <sz val="16"/>
        <color theme="1"/>
        <rFont val="Times New Roman"/>
        <charset val="134"/>
      </rPr>
      <t xml:space="preserve">§1-17 </t>
    </r>
    <r>
      <rPr>
        <sz val="16"/>
        <color indexed="8"/>
        <rFont val="方正仿宋_GBK"/>
        <charset val="134"/>
      </rPr>
      <t>社会保险基金预算收入表</t>
    </r>
  </si>
  <si>
    <r>
      <rPr>
        <sz val="16"/>
        <color theme="1"/>
        <rFont val="Times New Roman"/>
        <charset val="134"/>
      </rPr>
      <t xml:space="preserve">§1-18 </t>
    </r>
    <r>
      <rPr>
        <sz val="16"/>
        <color indexed="8"/>
        <rFont val="方正仿宋_GBK"/>
        <charset val="134"/>
      </rPr>
      <t>社会保险基金预算支出表</t>
    </r>
  </si>
  <si>
    <r>
      <rPr>
        <b/>
        <sz val="16"/>
        <color theme="1"/>
        <rFont val="Times New Roman"/>
        <charset val="134"/>
      </rPr>
      <t>2</t>
    </r>
    <r>
      <rPr>
        <b/>
        <sz val="16"/>
        <color rgb="FF000000"/>
        <rFont val="方正楷体_GBK"/>
        <charset val="134"/>
      </rPr>
      <t>、</t>
    </r>
    <r>
      <rPr>
        <b/>
        <sz val="16"/>
        <color theme="1"/>
        <rFont val="Times New Roman"/>
        <charset val="134"/>
      </rPr>
      <t xml:space="preserve"> </t>
    </r>
    <r>
      <rPr>
        <b/>
        <sz val="16"/>
        <color rgb="FF000000"/>
        <rFont val="宋体"/>
        <charset val="134"/>
      </rPr>
      <t>政府预算公开情况说明</t>
    </r>
  </si>
  <si>
    <t>一、财政拨款“三公”经费预算安排说明</t>
  </si>
  <si>
    <t>二、举借债务情况说明</t>
  </si>
  <si>
    <t>三、转移支付安排情况说明</t>
  </si>
  <si>
    <t>四、绩效预算工作开展情况</t>
  </si>
  <si>
    <t>五、政府采购情况</t>
  </si>
  <si>
    <t>六、其他事项说明</t>
  </si>
  <si>
    <r>
      <rPr>
        <b/>
        <sz val="16"/>
        <color theme="1"/>
        <rFont val="Times New Roman"/>
        <charset val="134"/>
      </rPr>
      <t>3</t>
    </r>
    <r>
      <rPr>
        <b/>
        <sz val="16"/>
        <color indexed="8"/>
        <rFont val="方正楷体_GBK"/>
        <charset val="134"/>
      </rPr>
      <t>、</t>
    </r>
    <r>
      <rPr>
        <b/>
        <sz val="16"/>
        <color theme="1"/>
        <rFont val="Times New Roman"/>
        <charset val="134"/>
      </rPr>
      <t xml:space="preserve"> </t>
    </r>
    <r>
      <rPr>
        <b/>
        <sz val="16"/>
        <color indexed="8"/>
        <rFont val="方正楷体_GBK"/>
        <charset val="134"/>
      </rPr>
      <t>政府一般、专项债务限额及余额情况表</t>
    </r>
  </si>
  <si>
    <r>
      <rPr>
        <sz val="16"/>
        <color theme="1"/>
        <rFont val="Times New Roman"/>
        <charset val="134"/>
      </rPr>
      <t xml:space="preserve">§1-1 </t>
    </r>
    <r>
      <rPr>
        <sz val="16"/>
        <color theme="1"/>
        <rFont val="宋体"/>
        <charset val="134"/>
      </rPr>
      <t>政府债务限额及余额预算情况表</t>
    </r>
  </si>
  <si>
    <r>
      <rPr>
        <sz val="16"/>
        <color theme="1"/>
        <rFont val="Times New Roman"/>
        <charset val="134"/>
      </rPr>
      <t xml:space="preserve">§1-2 </t>
    </r>
    <r>
      <rPr>
        <sz val="16"/>
        <color theme="1"/>
        <rFont val="宋体"/>
        <charset val="134"/>
      </rPr>
      <t>地方政府一般债务余额情况表</t>
    </r>
  </si>
  <si>
    <r>
      <rPr>
        <sz val="16"/>
        <color theme="1"/>
        <rFont val="Times New Roman"/>
        <charset val="134"/>
      </rPr>
      <t xml:space="preserve">§1-3 </t>
    </r>
    <r>
      <rPr>
        <sz val="16"/>
        <color theme="1"/>
        <rFont val="宋体"/>
        <charset val="134"/>
      </rPr>
      <t>地方政府专项债务余额情况表</t>
    </r>
  </si>
  <si>
    <r>
      <rPr>
        <sz val="16"/>
        <color theme="1"/>
        <rFont val="Times New Roman"/>
        <charset val="134"/>
      </rPr>
      <t xml:space="preserve">§1-4 </t>
    </r>
    <r>
      <rPr>
        <sz val="16"/>
        <color theme="1"/>
        <rFont val="宋体"/>
        <charset val="134"/>
      </rPr>
      <t>地方政府债券发行及还本付息情况表</t>
    </r>
  </si>
  <si>
    <r>
      <rPr>
        <sz val="16"/>
        <color theme="1"/>
        <rFont val="Times New Roman"/>
        <charset val="134"/>
      </rPr>
      <t xml:space="preserve">§1-5 </t>
    </r>
    <r>
      <rPr>
        <sz val="16"/>
        <color theme="1"/>
        <rFont val="宋体"/>
        <charset val="134"/>
      </rPr>
      <t>地方政府债务限额提前下达情况表</t>
    </r>
  </si>
  <si>
    <r>
      <rPr>
        <sz val="16"/>
        <color theme="1"/>
        <rFont val="Times New Roman"/>
        <charset val="134"/>
      </rPr>
      <t xml:space="preserve">§1-6 </t>
    </r>
    <r>
      <rPr>
        <sz val="16"/>
        <color theme="1"/>
        <rFont val="宋体"/>
        <charset val="134"/>
      </rPr>
      <t>新增地方政府债券资金安排表</t>
    </r>
  </si>
  <si>
    <r>
      <rPr>
        <sz val="16"/>
        <color theme="1"/>
        <rFont val="Times New Roman"/>
        <charset val="134"/>
      </rPr>
      <t xml:space="preserve">§1-7 </t>
    </r>
    <r>
      <rPr>
        <sz val="16"/>
        <color theme="1"/>
        <rFont val="宋体"/>
        <charset val="134"/>
      </rPr>
      <t>地方政府再融资债券分月发行安排表</t>
    </r>
  </si>
  <si>
    <t>附表1-1</t>
  </si>
  <si>
    <t>一般公共预算收入表</t>
  </si>
  <si>
    <t>单位：万元</t>
  </si>
  <si>
    <t>项    目</t>
  </si>
  <si>
    <t>预算数</t>
  </si>
  <si>
    <t>收入合计</t>
  </si>
  <si>
    <t>一、税收收入</t>
  </si>
  <si>
    <t xml:space="preserve">    增值税</t>
  </si>
  <si>
    <t xml:space="preserve">    企业所得税</t>
  </si>
  <si>
    <t xml:space="preserve">    个人所得税</t>
  </si>
  <si>
    <t xml:space="preserve">    资源税</t>
  </si>
  <si>
    <t xml:space="preserve">    城市维护建设税</t>
  </si>
  <si>
    <t xml:space="preserve">    房产税</t>
  </si>
  <si>
    <t xml:space="preserve">    印花税</t>
  </si>
  <si>
    <t xml:space="preserve">    城镇土地使用税</t>
  </si>
  <si>
    <t xml:space="preserve">    土地增值税</t>
  </si>
  <si>
    <t xml:space="preserve">    车船税</t>
  </si>
  <si>
    <t xml:space="preserve">    耕地占用税</t>
  </si>
  <si>
    <t xml:space="preserve">    契税</t>
  </si>
  <si>
    <t xml:space="preserve">    环境保护税</t>
  </si>
  <si>
    <t>二、非税收入</t>
  </si>
  <si>
    <t xml:space="preserve">    专项收入</t>
  </si>
  <si>
    <t xml:space="preserve">    行政事业性收费收入</t>
  </si>
  <si>
    <t xml:space="preserve">    罚没收入</t>
  </si>
  <si>
    <t xml:space="preserve">    国有资源（资产）有偿使用收入</t>
  </si>
  <si>
    <t xml:space="preserve">    政府住房基金收入</t>
  </si>
  <si>
    <t xml:space="preserve">    其他收入</t>
  </si>
  <si>
    <t>本级收入合计</t>
  </si>
  <si>
    <t>转移性收入</t>
  </si>
  <si>
    <t xml:space="preserve">    返还性收入</t>
  </si>
  <si>
    <t xml:space="preserve">    一般性转移支付收入</t>
  </si>
  <si>
    <t xml:space="preserve">    专项转移支付收入</t>
  </si>
  <si>
    <t xml:space="preserve">    上年结余收入</t>
  </si>
  <si>
    <t xml:space="preserve">    调入资金</t>
  </si>
  <si>
    <t xml:space="preserve">    动用预算稳定调节基金</t>
  </si>
  <si>
    <t xml:space="preserve"> 五、调入资金</t>
  </si>
  <si>
    <t>备注：县本级一般公共预算财力合计（B61行）=B1+B2+B56+B57+B58+B59+B60；一般公共预算财力总计（B80行）=B61+B62</t>
  </si>
  <si>
    <t xml:space="preserve">     县本级一般公共预算支出合计（D61行）=D1+D2+D56+D57+D58+D59+D60；一般公共预算支出总计（D80行）=D61+D62</t>
  </si>
  <si>
    <r>
      <rPr>
        <sz val="11"/>
        <rFont val="黑体"/>
        <charset val="134"/>
      </rPr>
      <t>附表</t>
    </r>
    <r>
      <rPr>
        <sz val="11"/>
        <rFont val="Times New Roman"/>
        <charset val="134"/>
      </rPr>
      <t>1-2</t>
    </r>
  </si>
  <si>
    <t>一般公共预算支出表</t>
  </si>
  <si>
    <r>
      <rPr>
        <sz val="11"/>
        <rFont val="方正仿宋_GBK"/>
        <charset val="134"/>
      </rPr>
      <t>单位：万元</t>
    </r>
  </si>
  <si>
    <t>项目</t>
  </si>
  <si>
    <r>
      <rPr>
        <b/>
        <sz val="11"/>
        <rFont val="方正书宋_GBK"/>
        <charset val="134"/>
      </rPr>
      <t>预算数</t>
    </r>
  </si>
  <si>
    <t>一、一般公共服务支出</t>
  </si>
  <si>
    <t>二、公共安全支出</t>
  </si>
  <si>
    <t>三、教育支出</t>
  </si>
  <si>
    <t>四、科学技术支出</t>
  </si>
  <si>
    <t>五、文化旅游体育与传媒支出</t>
  </si>
  <si>
    <t>六、社会保障和就业支出</t>
  </si>
  <si>
    <t>七、卫生健康支出</t>
  </si>
  <si>
    <t>八、节能环保支出</t>
  </si>
  <si>
    <t>九、城乡社区支出</t>
  </si>
  <si>
    <t>十、农林水支出</t>
  </si>
  <si>
    <t>十一、交通运输支出</t>
  </si>
  <si>
    <t>十二、资源勘探工业信息等支出</t>
  </si>
  <si>
    <t>十三、商业服务业等支出</t>
  </si>
  <si>
    <t>十四、自然资源海洋气象等支出</t>
  </si>
  <si>
    <t>十五、住房保障支出</t>
  </si>
  <si>
    <t>十六、灾害防治及应急管理支出</t>
  </si>
  <si>
    <t>十七、预备费</t>
  </si>
  <si>
    <t>十八、其他支出</t>
  </si>
  <si>
    <t>十九、转移性支出</t>
  </si>
  <si>
    <t>二十、债务还本支出</t>
  </si>
  <si>
    <t>二十一、债务付息支出</t>
  </si>
  <si>
    <t>二十二、债务发行费用支出</t>
  </si>
  <si>
    <t>合计</t>
  </si>
  <si>
    <r>
      <rPr>
        <sz val="11"/>
        <rFont val="黑体"/>
        <charset val="134"/>
      </rPr>
      <t>附表</t>
    </r>
    <r>
      <rPr>
        <sz val="11"/>
        <rFont val="Times New Roman"/>
        <charset val="134"/>
      </rPr>
      <t>1-3</t>
    </r>
  </si>
  <si>
    <t>一般公共预算支出功能分类支出表</t>
  </si>
  <si>
    <t>科目编码</t>
  </si>
  <si>
    <t>科目名称</t>
  </si>
  <si>
    <t>一般公共服务支出</t>
  </si>
  <si>
    <t>人大事务</t>
  </si>
  <si>
    <t>行政运行</t>
  </si>
  <si>
    <t>一般行政管理事务</t>
  </si>
  <si>
    <t>人大会议</t>
  </si>
  <si>
    <t>人大代表履职能力提升</t>
  </si>
  <si>
    <t>政协事务</t>
  </si>
  <si>
    <t>政协会议</t>
  </si>
  <si>
    <t>委员视察</t>
  </si>
  <si>
    <t>政府办公厅（室）及相关机构事务</t>
  </si>
  <si>
    <t>机关服务</t>
  </si>
  <si>
    <t>政务公开审批</t>
  </si>
  <si>
    <t>发展与改革事务</t>
  </si>
  <si>
    <t>统计信息事务</t>
  </si>
  <si>
    <t>专项统计业务</t>
  </si>
  <si>
    <t>专项普查活动</t>
  </si>
  <si>
    <t>统计抽样调查</t>
  </si>
  <si>
    <t>财政事务</t>
  </si>
  <si>
    <t>财政监察</t>
  </si>
  <si>
    <t>信息化建设</t>
  </si>
  <si>
    <t>财政委托业务支出</t>
  </si>
  <si>
    <t>税收事务</t>
  </si>
  <si>
    <t>税收业务</t>
  </si>
  <si>
    <t>审计事务</t>
  </si>
  <si>
    <t>纪检监察事务</t>
  </si>
  <si>
    <t>其他纪检监察事务支出</t>
  </si>
  <si>
    <t>商贸事务</t>
  </si>
  <si>
    <t>招商引资</t>
  </si>
  <si>
    <t>民族事务</t>
  </si>
  <si>
    <t>民族工作专项</t>
  </si>
  <si>
    <t>其他民族事务支出</t>
  </si>
  <si>
    <t>档案事务</t>
  </si>
  <si>
    <t>档案馆</t>
  </si>
  <si>
    <t>民主党派及工商联事务</t>
  </si>
  <si>
    <t>群众团体事务</t>
  </si>
  <si>
    <t>其他群众团体事务支出</t>
  </si>
  <si>
    <t>党委办公厅（室）及相关机构事务</t>
  </si>
  <si>
    <t>专项业务</t>
  </si>
  <si>
    <t>组织事务</t>
  </si>
  <si>
    <t>其他组织事务支出</t>
  </si>
  <si>
    <t>宣传事务</t>
  </si>
  <si>
    <t>统战事务</t>
  </si>
  <si>
    <t>宗教事务</t>
  </si>
  <si>
    <t>其他统战事务支出</t>
  </si>
  <si>
    <t>网信事务</t>
  </si>
  <si>
    <t>信息安全事务</t>
  </si>
  <si>
    <t>市场监督管理事务</t>
  </si>
  <si>
    <t>经营主体管理</t>
  </si>
  <si>
    <t>市场秩序执法</t>
  </si>
  <si>
    <t>食品安全监管</t>
  </si>
  <si>
    <t>社会工作事务</t>
  </si>
  <si>
    <t>其他社会工作事务支出</t>
  </si>
  <si>
    <t>信访事务</t>
  </si>
  <si>
    <t>信访业务</t>
  </si>
  <si>
    <t>其他一般公共服务支出</t>
  </si>
  <si>
    <t>公共安全支出</t>
  </si>
  <si>
    <t>公安</t>
  </si>
  <si>
    <t>执法办案</t>
  </si>
  <si>
    <t>司法</t>
  </si>
  <si>
    <t>基层司法业务</t>
  </si>
  <si>
    <t>普法宣传</t>
  </si>
  <si>
    <t>公共法律服务</t>
  </si>
  <si>
    <t>社区矫正</t>
  </si>
  <si>
    <t>法治建设</t>
  </si>
  <si>
    <t>其他公共安全支出</t>
  </si>
  <si>
    <t>教育支出</t>
  </si>
  <si>
    <t>教育管理事务</t>
  </si>
  <si>
    <t>普通教育</t>
  </si>
  <si>
    <t>学前教育</t>
  </si>
  <si>
    <t>小学教育</t>
  </si>
  <si>
    <t>初中教育</t>
  </si>
  <si>
    <t>高中教育</t>
  </si>
  <si>
    <t>其他普通教育支出</t>
  </si>
  <si>
    <t>职业教育</t>
  </si>
  <si>
    <t>中等职业教育</t>
  </si>
  <si>
    <t>成人教育</t>
  </si>
  <si>
    <t>成人中等教育</t>
  </si>
  <si>
    <t>广播电视教育</t>
  </si>
  <si>
    <t>广播电视学校</t>
  </si>
  <si>
    <t>进修及培训</t>
  </si>
  <si>
    <t>教师进修</t>
  </si>
  <si>
    <t>干部教育</t>
  </si>
  <si>
    <t>教育费附加安排的支出</t>
  </si>
  <si>
    <t>其他教育费附加安排的支出</t>
  </si>
  <si>
    <t>其他教育支出</t>
  </si>
  <si>
    <t>科学技术支出</t>
  </si>
  <si>
    <t>科学技术管理事务</t>
  </si>
  <si>
    <t>基础研究</t>
  </si>
  <si>
    <t>科技人才队伍建设</t>
  </si>
  <si>
    <t>技术研究与开发</t>
  </si>
  <si>
    <t>科技成果转化与扩散</t>
  </si>
  <si>
    <t>其他技术研究与开发支出</t>
  </si>
  <si>
    <t>科技条件与服务</t>
  </si>
  <si>
    <t>技术创新服务体系</t>
  </si>
  <si>
    <t>其他科技条件与服务支出</t>
  </si>
  <si>
    <t>科学技术普及</t>
  </si>
  <si>
    <t>机构运行</t>
  </si>
  <si>
    <t>科普活动</t>
  </si>
  <si>
    <t>科技交流与合作</t>
  </si>
  <si>
    <t>国际交流与合作</t>
  </si>
  <si>
    <t>其他科学技术支出</t>
  </si>
  <si>
    <t>文化旅游体育与传媒支出</t>
  </si>
  <si>
    <t>文化和旅游</t>
  </si>
  <si>
    <t>图书馆</t>
  </si>
  <si>
    <t>群众文化</t>
  </si>
  <si>
    <t>其他文化和旅游支出</t>
  </si>
  <si>
    <t>广播电视</t>
  </si>
  <si>
    <t>其他文化旅游体育与传媒支出</t>
  </si>
  <si>
    <t>社会保障和就业支出</t>
  </si>
  <si>
    <t>人力资源和社会保障管理事务</t>
  </si>
  <si>
    <t>民政管理事务</t>
  </si>
  <si>
    <t>行政事业单位养老支出</t>
  </si>
  <si>
    <t>行政单位离退休</t>
  </si>
  <si>
    <t>事业单位离退休</t>
  </si>
  <si>
    <t>机关事业单位职业年金缴费支出</t>
  </si>
  <si>
    <t>对机关事业单位基本养老保险基金的补助</t>
  </si>
  <si>
    <t>就业补助</t>
  </si>
  <si>
    <t>公益性岗位补贴</t>
  </si>
  <si>
    <t>就业见习补贴</t>
  </si>
  <si>
    <t>抚恤</t>
  </si>
  <si>
    <t>伤残抚恤</t>
  </si>
  <si>
    <t>义务兵优待</t>
  </si>
  <si>
    <t>光荣院</t>
  </si>
  <si>
    <t>其他优抚支出</t>
  </si>
  <si>
    <t>退役安置</t>
  </si>
  <si>
    <t>退役士兵安置</t>
  </si>
  <si>
    <t>军队移交政府的离退休人员安置</t>
  </si>
  <si>
    <t>退役士兵管理教育</t>
  </si>
  <si>
    <t>军队转业干部安置</t>
  </si>
  <si>
    <t>其他退役安置支出</t>
  </si>
  <si>
    <t>社会福利</t>
  </si>
  <si>
    <t>儿童福利</t>
  </si>
  <si>
    <t>老年福利</t>
  </si>
  <si>
    <t>殡葬</t>
  </si>
  <si>
    <t>社会福利事业单位</t>
  </si>
  <si>
    <t>其他社会福利支出</t>
  </si>
  <si>
    <t>残疾人事业</t>
  </si>
  <si>
    <t>残疾人康复</t>
  </si>
  <si>
    <t>残疾人就业</t>
  </si>
  <si>
    <t>残疾人生活和护理补贴</t>
  </si>
  <si>
    <t>其他残疾人事业支出</t>
  </si>
  <si>
    <t>最低生活保障</t>
  </si>
  <si>
    <t>城市最低生活保障金支出</t>
  </si>
  <si>
    <t>农村最低生活保障金支出</t>
  </si>
  <si>
    <t>特困人员救助供养</t>
  </si>
  <si>
    <t>城市特困人员救助供养支出</t>
  </si>
  <si>
    <t>农村特困人员救助供养支出</t>
  </si>
  <si>
    <t>其他生活救助</t>
  </si>
  <si>
    <t>其他城市生活救助</t>
  </si>
  <si>
    <t>财政对基本养老保险基金的补助</t>
  </si>
  <si>
    <t>财政对城乡居民基本养老保险基金的补助</t>
  </si>
  <si>
    <t>退役军人管理事务</t>
  </si>
  <si>
    <t>拥军优属</t>
  </si>
  <si>
    <t>其他退役军人事务管理支出</t>
  </si>
  <si>
    <t>卫生健康支出</t>
  </si>
  <si>
    <t>卫生健康管理事务</t>
  </si>
  <si>
    <t>其他卫生健康管理事务支出</t>
  </si>
  <si>
    <t>公立医院</t>
  </si>
  <si>
    <t>综合医院</t>
  </si>
  <si>
    <t>其他公立医院支出</t>
  </si>
  <si>
    <t>基层医疗卫生机构</t>
  </si>
  <si>
    <t>乡镇卫生院</t>
  </si>
  <si>
    <t>其他基层医疗卫生机构支出</t>
  </si>
  <si>
    <t>公共卫生</t>
  </si>
  <si>
    <t>疾病预防控制机构</t>
  </si>
  <si>
    <t>妇幼保健机构</t>
  </si>
  <si>
    <t>基本公共卫生服务</t>
  </si>
  <si>
    <t>重大公共卫生服务</t>
  </si>
  <si>
    <t>其他公共卫生支出</t>
  </si>
  <si>
    <t>计划生育事务</t>
  </si>
  <si>
    <t>计划生育服务</t>
  </si>
  <si>
    <t>其他计划生育事务支出</t>
  </si>
  <si>
    <t>行政事业单位医疗</t>
  </si>
  <si>
    <t>行政单位医疗</t>
  </si>
  <si>
    <t>事业单位医疗</t>
  </si>
  <si>
    <t>其他行政事业单位医疗支出</t>
  </si>
  <si>
    <t>财政对基本医疗保险基金的补助</t>
  </si>
  <si>
    <t>财政对职工基本医疗保险基金的补助</t>
  </si>
  <si>
    <t>财政对城乡居民基本医疗保险基金的补助</t>
  </si>
  <si>
    <t>财政对其他基本医疗保险基金的补助</t>
  </si>
  <si>
    <t>医疗救助</t>
  </si>
  <si>
    <t>城乡医疗救助</t>
  </si>
  <si>
    <t>优抚对象医疗</t>
  </si>
  <si>
    <t>优抚对象医疗补助</t>
  </si>
  <si>
    <t>中医药事务</t>
  </si>
  <si>
    <t>其他中医药事务支出</t>
  </si>
  <si>
    <t>疾病预防控制事务</t>
  </si>
  <si>
    <t>其他疾病预防控制事务支出</t>
  </si>
  <si>
    <t>其他卫生健康支出</t>
  </si>
  <si>
    <t>节能环保支出</t>
  </si>
  <si>
    <t>环境保护管理事务</t>
  </si>
  <si>
    <t>污染防治</t>
  </si>
  <si>
    <t>大气</t>
  </si>
  <si>
    <t>能源节约利用</t>
  </si>
  <si>
    <t>城乡社区支出</t>
  </si>
  <si>
    <t>城乡社区管理事务</t>
  </si>
  <si>
    <t>城管执法</t>
  </si>
  <si>
    <t>其他城乡社区管理事务支出</t>
  </si>
  <si>
    <t>城乡社区规划与管理</t>
  </si>
  <si>
    <t>城乡社区公共设施</t>
  </si>
  <si>
    <t>其他城乡社区公共设施支出</t>
  </si>
  <si>
    <t>城乡社区环境卫生</t>
  </si>
  <si>
    <t>其他城乡社区支出</t>
  </si>
  <si>
    <t>农林水支出</t>
  </si>
  <si>
    <t>农业农村</t>
  </si>
  <si>
    <t>事业运行</t>
  </si>
  <si>
    <t>病虫害控制</t>
  </si>
  <si>
    <t>防灾救灾</t>
  </si>
  <si>
    <t>农业结构调整补贴</t>
  </si>
  <si>
    <t>农业生产发展</t>
  </si>
  <si>
    <t>农村合作经济</t>
  </si>
  <si>
    <t>农村社会事业</t>
  </si>
  <si>
    <t>农业生态资源保护</t>
  </si>
  <si>
    <t>对高校毕业生到基层任职补助</t>
  </si>
  <si>
    <t>耕地建设与利用</t>
  </si>
  <si>
    <t>其他农业农村支出</t>
  </si>
  <si>
    <t>林业和草原</t>
  </si>
  <si>
    <t>森林资源培育</t>
  </si>
  <si>
    <t>其他林业和草原支出</t>
  </si>
  <si>
    <t>水利</t>
  </si>
  <si>
    <t>水利行业业务管理</t>
  </si>
  <si>
    <t>水利工程运行与维护</t>
  </si>
  <si>
    <t>大中型水库移民后期扶持专项支出</t>
  </si>
  <si>
    <t>农村供水</t>
  </si>
  <si>
    <t>其他水利支出</t>
  </si>
  <si>
    <t>巩固脱贫攻坚成果衔接乡村振兴</t>
  </si>
  <si>
    <t>其他巩固脱贫攻坚成果衔接乡村振兴支出</t>
  </si>
  <si>
    <t>农村综合改革</t>
  </si>
  <si>
    <t>对村级公益事业建设的补助</t>
  </si>
  <si>
    <t>对村民委员会和村党支部的补助</t>
  </si>
  <si>
    <t>普惠金融发展支出</t>
  </si>
  <si>
    <t>农业保险保费补贴</t>
  </si>
  <si>
    <t>交通运输支出</t>
  </si>
  <si>
    <t>公路水路运输</t>
  </si>
  <si>
    <t>公路建设</t>
  </si>
  <si>
    <t>公路养护</t>
  </si>
  <si>
    <t>资源勘探工业信息等支出</t>
  </si>
  <si>
    <t>工业和信息产业</t>
  </si>
  <si>
    <t>其他工业和信息产业支出</t>
  </si>
  <si>
    <t>支持中小企业发展和管理支出</t>
  </si>
  <si>
    <t>中小企业发展专项</t>
  </si>
  <si>
    <t>商业服务业等支出</t>
  </si>
  <si>
    <t>商业流通事务</t>
  </si>
  <si>
    <t>其他商业服务业等支出</t>
  </si>
  <si>
    <t>自然资源海洋气象等支出</t>
  </si>
  <si>
    <t>自然资源事务</t>
  </si>
  <si>
    <t>住房保障支出</t>
  </si>
  <si>
    <t>保障性安居工程支出</t>
  </si>
  <si>
    <t>老旧小区改造</t>
  </si>
  <si>
    <t>配租型住房保障</t>
  </si>
  <si>
    <t>住房改革支出</t>
  </si>
  <si>
    <t>住房公积金</t>
  </si>
  <si>
    <t>灾害防治及应急管理支出</t>
  </si>
  <si>
    <t>应急管理事务</t>
  </si>
  <si>
    <t>其他应急管理支出</t>
  </si>
  <si>
    <t>消防救援事务</t>
  </si>
  <si>
    <t>消防应急救援</t>
  </si>
  <si>
    <t>自然灾害救灾及恢复重建支出</t>
  </si>
  <si>
    <t>自然灾害救灾补助</t>
  </si>
  <si>
    <t>预备费</t>
  </si>
  <si>
    <t>其他支出</t>
  </si>
  <si>
    <t>债务还本支出</t>
  </si>
  <si>
    <t>地方政府一般债务还本支出</t>
  </si>
  <si>
    <t>地方政府一般债券还本支出</t>
  </si>
  <si>
    <t>债务付息支出</t>
  </si>
  <si>
    <t>地方政府一般债务付息支出</t>
  </si>
  <si>
    <t>地方政府一般债券付息支出</t>
  </si>
  <si>
    <t>债务发行费用支出</t>
  </si>
  <si>
    <t>地方政府一般债务发行费用支出</t>
  </si>
  <si>
    <t>支出总计</t>
  </si>
  <si>
    <t>附表1-4</t>
  </si>
  <si>
    <t>一般公共预算基本支出预算表</t>
  </si>
  <si>
    <r>
      <rPr>
        <b/>
        <sz val="11"/>
        <rFont val="方正书宋_GBK"/>
        <charset val="134"/>
      </rPr>
      <t>科目名称</t>
    </r>
  </si>
  <si>
    <t>一、机关工资福利支出</t>
  </si>
  <si>
    <t xml:space="preserve">    工资奖金津补贴</t>
  </si>
  <si>
    <t xml:space="preserve">    社会保障缴费</t>
  </si>
  <si>
    <t xml:space="preserve">    住房公积金</t>
  </si>
  <si>
    <t xml:space="preserve">    其他工资福利支出</t>
  </si>
  <si>
    <t>二、机关商品和服务支出</t>
  </si>
  <si>
    <t xml:space="preserve">    办公经费</t>
  </si>
  <si>
    <t xml:space="preserve">    会议费</t>
  </si>
  <si>
    <t xml:space="preserve">    培训费</t>
  </si>
  <si>
    <t xml:space="preserve">    专用材料购置费</t>
  </si>
  <si>
    <t xml:space="preserve">    委托业务费</t>
  </si>
  <si>
    <t xml:space="preserve">    公务接待费</t>
  </si>
  <si>
    <t xml:space="preserve">    因公出国（境）费用</t>
  </si>
  <si>
    <t xml:space="preserve">    公务用车运行维护费</t>
  </si>
  <si>
    <t xml:space="preserve">    维修（护）费</t>
  </si>
  <si>
    <t xml:space="preserve">    其他商品和服务支出</t>
  </si>
  <si>
    <t>三、机关资本性支出</t>
  </si>
  <si>
    <t xml:space="preserve">    设备购置</t>
  </si>
  <si>
    <t>四、对事业单位经常性补助</t>
  </si>
  <si>
    <t xml:space="preserve">    工资福利支出</t>
  </si>
  <si>
    <t xml:space="preserve">    商品和服务支出</t>
  </si>
  <si>
    <t>五、对事业单位资本性补助</t>
  </si>
  <si>
    <t xml:space="preserve">    资本性支出</t>
  </si>
  <si>
    <t>六、对个人和家庭的补助</t>
  </si>
  <si>
    <t xml:space="preserve">    社会福利和救助</t>
  </si>
  <si>
    <t xml:space="preserve">    离退休费</t>
  </si>
  <si>
    <t>支出合计</t>
  </si>
  <si>
    <r>
      <rPr>
        <sz val="11"/>
        <rFont val="黑体"/>
        <charset val="134"/>
      </rPr>
      <t>附表</t>
    </r>
    <r>
      <rPr>
        <sz val="11"/>
        <rFont val="Times New Roman"/>
        <charset val="134"/>
      </rPr>
      <t>1-5</t>
    </r>
  </si>
  <si>
    <t>一般公共预算税收返还、一般性和专项转移支付分地区
安排情况表</t>
  </si>
  <si>
    <r>
      <rPr>
        <sz val="10.5"/>
        <rFont val="方正仿宋_GBK"/>
        <charset val="134"/>
      </rPr>
      <t>单位：万元</t>
    </r>
  </si>
  <si>
    <t>地区名称</t>
  </si>
  <si>
    <r>
      <rPr>
        <b/>
        <sz val="11"/>
        <rFont val="方正书宋_GBK"/>
        <charset val="134"/>
      </rPr>
      <t>税收返还</t>
    </r>
  </si>
  <si>
    <r>
      <rPr>
        <b/>
        <sz val="11"/>
        <rFont val="方正书宋_GBK"/>
        <charset val="134"/>
      </rPr>
      <t>一般性转移支付</t>
    </r>
  </si>
  <si>
    <t>专项转移支付</t>
  </si>
  <si>
    <r>
      <rPr>
        <b/>
        <sz val="9"/>
        <rFont val="方正书宋_GBK"/>
        <charset val="134"/>
      </rPr>
      <t>科目编码</t>
    </r>
  </si>
  <si>
    <r>
      <rPr>
        <b/>
        <sz val="9"/>
        <rFont val="方正书宋_GBK"/>
        <charset val="134"/>
      </rPr>
      <t>科目（单位）名称</t>
    </r>
  </si>
  <si>
    <r>
      <rPr>
        <b/>
        <sz val="9"/>
        <rFont val="方正书宋_GBK"/>
        <charset val="134"/>
      </rPr>
      <t>合计</t>
    </r>
  </si>
  <si>
    <t>开平区</t>
  </si>
  <si>
    <t>16452</t>
  </si>
  <si>
    <t>85175</t>
  </si>
  <si>
    <t>2036</t>
  </si>
  <si>
    <r>
      <rPr>
        <b/>
        <sz val="11"/>
        <rFont val="方正仿宋_GBK"/>
        <charset val="134"/>
      </rPr>
      <t>合计</t>
    </r>
  </si>
  <si>
    <t>232</t>
  </si>
  <si>
    <r>
      <rPr>
        <sz val="9"/>
        <rFont val="宋体"/>
        <charset val="134"/>
      </rPr>
      <t>债务付息支出类合计</t>
    </r>
  </si>
  <si>
    <t>23203</t>
  </si>
  <si>
    <r>
      <rPr>
        <sz val="9"/>
        <rFont val="Times New Roman"/>
        <charset val="134"/>
      </rPr>
      <t xml:space="preserve"> </t>
    </r>
    <r>
      <rPr>
        <sz val="9"/>
        <rFont val="宋体"/>
        <charset val="134"/>
      </rPr>
      <t>地方政府一般债务付息支出款合计</t>
    </r>
  </si>
  <si>
    <t>2320301</t>
  </si>
  <si>
    <r>
      <rPr>
        <sz val="9"/>
        <rFont val="Times New Roman"/>
        <charset val="134"/>
      </rPr>
      <t xml:space="preserve">  </t>
    </r>
    <r>
      <rPr>
        <sz val="9"/>
        <rFont val="宋体"/>
        <charset val="134"/>
      </rPr>
      <t>地方政府一般债券付息支出项合计</t>
    </r>
  </si>
  <si>
    <r>
      <rPr>
        <sz val="11"/>
        <rFont val="黑体"/>
        <charset val="134"/>
      </rPr>
      <t>附表</t>
    </r>
    <r>
      <rPr>
        <sz val="11"/>
        <rFont val="Times New Roman"/>
        <charset val="134"/>
      </rPr>
      <t>1-6</t>
    </r>
  </si>
  <si>
    <t>一般公共预算专项转移支付分项目安排情况表</t>
  </si>
  <si>
    <t>项目名称</t>
  </si>
  <si>
    <t>唐财农[2024]64号关于提前下达2025年中央农村综合改革转移支付预算的通知</t>
  </si>
  <si>
    <t>唐财建[2024]116号关于提前下达2025年中央大气污染防治资金[用于农村地区气代煤电代煤运行补助]预算的通知</t>
  </si>
  <si>
    <t>唐财建[2024]125号关于提前下达2025年中央大气污染防治资金预算的通知</t>
  </si>
  <si>
    <t>唐财建[2024]127号关于提前下达2025年交通运输领域专项资金预算[第一批]的通知</t>
  </si>
  <si>
    <t>唐财建[2024]129号关于提前下达2025年省级大气污染防治[节能循环经济]专项资金的通知</t>
  </si>
  <si>
    <t>唐财社[2024]88号关于提前下达2025年中央财政重大公共卫生服务补助资金预算的通知</t>
  </si>
  <si>
    <t>唐财农[2024]69号关于提前下达2025年省级农村综合改革转移支付预算的通知</t>
  </si>
  <si>
    <t>唐财建[2024]150号关于提前下达2025年省级中小企业发展专项资金预算的通知</t>
  </si>
  <si>
    <r>
      <rPr>
        <sz val="11"/>
        <rFont val="黑体"/>
        <charset val="134"/>
      </rPr>
      <t>附表</t>
    </r>
    <r>
      <rPr>
        <sz val="11"/>
        <rFont val="Times New Roman"/>
        <charset val="134"/>
      </rPr>
      <t>1-7</t>
    </r>
  </si>
  <si>
    <t>政府性基金预算收支情况表</t>
  </si>
  <si>
    <t>项  目</t>
  </si>
  <si>
    <t>预算安排</t>
  </si>
  <si>
    <t>国有土地使用权出让收入</t>
  </si>
  <si>
    <t xml:space="preserve"> 土地出让价款收入</t>
  </si>
  <si>
    <t>本年收入预算小计</t>
  </si>
  <si>
    <t xml:space="preserve">  提前下达专项转移收入</t>
  </si>
  <si>
    <t>上年结转</t>
  </si>
  <si>
    <r>
      <rPr>
        <sz val="11"/>
        <rFont val="宋体"/>
        <charset val="134"/>
      </rPr>
      <t>合</t>
    </r>
    <r>
      <rPr>
        <b/>
        <sz val="11"/>
        <rFont val="宋体"/>
        <charset val="134"/>
      </rPr>
      <t xml:space="preserve">    计</t>
    </r>
  </si>
  <si>
    <r>
      <rPr>
        <sz val="11"/>
        <rFont val="黑体"/>
        <charset val="134"/>
      </rPr>
      <t>附表</t>
    </r>
    <r>
      <rPr>
        <sz val="11"/>
        <rFont val="Times New Roman"/>
        <charset val="134"/>
      </rPr>
      <t>1-8</t>
    </r>
  </si>
  <si>
    <t>政府性基金预算支出表</t>
  </si>
  <si>
    <t>一、城乡社区支出</t>
  </si>
  <si>
    <t>208278.877487</t>
  </si>
  <si>
    <t xml:space="preserve">      国有土地使用权出让收入安排的支出</t>
  </si>
  <si>
    <t>194151.365600</t>
  </si>
  <si>
    <t xml:space="preserve">      国有土地收益基金安排的支出</t>
  </si>
  <si>
    <t>435.687850</t>
  </si>
  <si>
    <t xml:space="preserve">      城市基础设施配套费安排的支出</t>
  </si>
  <si>
    <t>13541.824037</t>
  </si>
  <si>
    <t xml:space="preserve">      城市基础设施配套费对应专项债务收入安排的支出</t>
  </si>
  <si>
    <t>150.000000</t>
  </si>
  <si>
    <t>二、农林水支出</t>
  </si>
  <si>
    <t>2244.360000</t>
  </si>
  <si>
    <t xml:space="preserve">      大中型水库移民后期扶持基金支出</t>
  </si>
  <si>
    <t>三、其他支出</t>
  </si>
  <si>
    <t>2001.306670</t>
  </si>
  <si>
    <t xml:space="preserve">      其他政府性基金及对应专项债务收入安排的支出</t>
  </si>
  <si>
    <t>1787.200000</t>
  </si>
  <si>
    <t xml:space="preserve">      彩票公益金安排的支出</t>
  </si>
  <si>
    <t>214.106670</t>
  </si>
  <si>
    <t>四、债务付息支出</t>
  </si>
  <si>
    <t>39388.000000</t>
  </si>
  <si>
    <t xml:space="preserve">      地方政府专项债务付息支出</t>
  </si>
  <si>
    <t>五、债务发行费用支出</t>
  </si>
  <si>
    <t xml:space="preserve">      地方政府专项债务发行费用支出</t>
  </si>
  <si>
    <t>本级支出合计</t>
  </si>
  <si>
    <t>252062.544157</t>
  </si>
  <si>
    <t>15700.000000</t>
  </si>
  <si>
    <t xml:space="preserve">      地方政府专项债务还本支出</t>
  </si>
  <si>
    <t>转移性支出</t>
  </si>
  <si>
    <t>50890.946550</t>
  </si>
  <si>
    <t xml:space="preserve">      调出资金</t>
  </si>
  <si>
    <t>318653.490707</t>
  </si>
  <si>
    <r>
      <rPr>
        <sz val="11"/>
        <rFont val="黑体"/>
        <charset val="134"/>
      </rPr>
      <t>附表</t>
    </r>
    <r>
      <rPr>
        <sz val="11"/>
        <rFont val="Times New Roman"/>
        <charset val="134"/>
      </rPr>
      <t>1-9</t>
    </r>
  </si>
  <si>
    <t>政府性基金预算本级支出表</t>
  </si>
  <si>
    <t>一、国有土地使用权出让收入安排的支出</t>
  </si>
  <si>
    <t xml:space="preserve">      征地和拆迁补偿支出</t>
  </si>
  <si>
    <t>737.242600</t>
  </si>
  <si>
    <t xml:space="preserve">      土地开发支出</t>
  </si>
  <si>
    <t>8000.000000</t>
  </si>
  <si>
    <t xml:space="preserve">      城市建设支出</t>
  </si>
  <si>
    <t>158535.000000</t>
  </si>
  <si>
    <t xml:space="preserve">      农村基础设施建设支出</t>
  </si>
  <si>
    <t>11364.103000</t>
  </si>
  <si>
    <t xml:space="preserve">      棚户区改造支出</t>
  </si>
  <si>
    <t>10000.000000</t>
  </si>
  <si>
    <t xml:space="preserve">      农业农村生态环境支出</t>
  </si>
  <si>
    <t>1316.770000</t>
  </si>
  <si>
    <t xml:space="preserve">      其他国有土地使用权出让收入安排的支出</t>
  </si>
  <si>
    <t>4198.250000</t>
  </si>
  <si>
    <t>二、国有土地收益基金安排的支出</t>
  </si>
  <si>
    <t>三、城市基础设施配套费安排的支出</t>
  </si>
  <si>
    <t xml:space="preserve">      城市公共设施</t>
  </si>
  <si>
    <t>500.000000</t>
  </si>
  <si>
    <t xml:space="preserve">      城市环境卫生</t>
  </si>
  <si>
    <t>3730.000000</t>
  </si>
  <si>
    <t xml:space="preserve">      其他城市基础设施配套费安排的支出</t>
  </si>
  <si>
    <t>9311.824037</t>
  </si>
  <si>
    <t>四、城市基础设施配套费对应专项债务收入安排的支出</t>
  </si>
  <si>
    <t>五、大中型水库移民后期扶持基金支出</t>
  </si>
  <si>
    <t xml:space="preserve">      移民补助</t>
  </si>
  <si>
    <t>1146.360000</t>
  </si>
  <si>
    <t xml:space="preserve">      基础设施建设和经济发展</t>
  </si>
  <si>
    <t>1098.000000</t>
  </si>
  <si>
    <t>六、其他政府性基金及对应专项债务收入安排的支出</t>
  </si>
  <si>
    <t xml:space="preserve">      其他政府性基金安排的支出</t>
  </si>
  <si>
    <t>七、彩票公益金安排的支出</t>
  </si>
  <si>
    <t xml:space="preserve">      用于社会福利的彩票公益金支出</t>
  </si>
  <si>
    <t>200.716670</t>
  </si>
  <si>
    <t xml:space="preserve">      用于残疾人事业的彩票公益金支出</t>
  </si>
  <si>
    <t>13.390000</t>
  </si>
  <si>
    <t>八、地方政府专项债务还本支出</t>
  </si>
  <si>
    <t xml:space="preserve">      棚户区改造专项债券还本支出</t>
  </si>
  <si>
    <t>5700.000000</t>
  </si>
  <si>
    <t xml:space="preserve">      其他地方自行试点项目收益专项债券还本支出</t>
  </si>
  <si>
    <t>九、地方政府专项债务付息支出</t>
  </si>
  <si>
    <t xml:space="preserve">      土地储备专项债券付息支出</t>
  </si>
  <si>
    <t>1930.000000</t>
  </si>
  <si>
    <t xml:space="preserve">      棚户区改造专项债券付息支出</t>
  </si>
  <si>
    <t>17707.000000</t>
  </si>
  <si>
    <t xml:space="preserve">      其他地方自行试点项目收益专项债券付息支出</t>
  </si>
  <si>
    <t>19751.000000</t>
  </si>
  <si>
    <t>十、地方政府专项债务发行费用支出</t>
  </si>
  <si>
    <t xml:space="preserve">      土地储备专项债券发行费用支出</t>
  </si>
  <si>
    <t>50.000000</t>
  </si>
  <si>
    <t xml:space="preserve">      棚户区改造专项债券发行费用支出</t>
  </si>
  <si>
    <t xml:space="preserve">      其他地方自行试点项目收益专项债券发行费用支出</t>
  </si>
  <si>
    <t xml:space="preserve">                 本级支出合计</t>
  </si>
  <si>
    <t>267762.544157</t>
  </si>
  <si>
    <r>
      <rPr>
        <sz val="11"/>
        <rFont val="黑体"/>
        <charset val="134"/>
      </rPr>
      <t>附表</t>
    </r>
    <r>
      <rPr>
        <sz val="11"/>
        <rFont val="Times New Roman"/>
        <charset val="134"/>
      </rPr>
      <t>1-10</t>
    </r>
  </si>
  <si>
    <t>政府性基金预算专项转移支付分地区安排情况表</t>
  </si>
  <si>
    <t>2395.8</t>
  </si>
  <si>
    <r>
      <rPr>
        <sz val="11"/>
        <rFont val="黑体"/>
        <charset val="134"/>
      </rPr>
      <t>附表</t>
    </r>
    <r>
      <rPr>
        <sz val="11"/>
        <rFont val="Times New Roman"/>
        <charset val="134"/>
      </rPr>
      <t>1-11</t>
    </r>
  </si>
  <si>
    <t>政府性基金预算专项转移支付分项目安排情况表</t>
  </si>
  <si>
    <t>唐财农[2024]65号关于提前下达2025年中央水库移民扶持基金预算的通知</t>
  </si>
  <si>
    <t>唐财社[2024]105号关于提前下达2025年省级专项福利彩票公益金预算的通知</t>
  </si>
  <si>
    <t>唐财社[2024]111号关于提前下达2025年中央集中彩票公益金支持社会福利事业资金预算的通知</t>
  </si>
  <si>
    <t>唐财社[2024]104号关于提前下达2025年省级财政
养老服务体系建设经费预算的通知</t>
  </si>
  <si>
    <t>唐财社[2024]117号关于提前下达2025年中央财政残疾人事业发展补助资金预算的通知</t>
  </si>
  <si>
    <r>
      <rPr>
        <sz val="11"/>
        <rFont val="黑体"/>
        <charset val="134"/>
      </rPr>
      <t>附表</t>
    </r>
    <r>
      <rPr>
        <sz val="11"/>
        <rFont val="Times New Roman"/>
        <charset val="134"/>
      </rPr>
      <t>1-12</t>
    </r>
  </si>
  <si>
    <t>国有资本经营预算收入表</t>
  </si>
  <si>
    <t>一、转移性收入</t>
  </si>
  <si>
    <t>本年收入合计</t>
  </si>
  <si>
    <t>收入总计</t>
  </si>
  <si>
    <r>
      <rPr>
        <sz val="11"/>
        <rFont val="黑体"/>
        <charset val="134"/>
      </rPr>
      <t>附表</t>
    </r>
    <r>
      <rPr>
        <sz val="11"/>
        <rFont val="Times New Roman"/>
        <charset val="134"/>
      </rPr>
      <t>1-13</t>
    </r>
  </si>
  <si>
    <t>国有资本经营预算支出表</t>
  </si>
  <si>
    <t>一、解决历史遗留问题及改革成本支出</t>
  </si>
  <si>
    <t>二、其他国有资本经营预算支出</t>
  </si>
  <si>
    <t xml:space="preserve">                   支出总计</t>
  </si>
  <si>
    <t>附表1-14</t>
  </si>
  <si>
    <t>国有资本经营预算本级支出表</t>
  </si>
  <si>
    <r>
      <rPr>
        <b/>
        <sz val="11"/>
        <rFont val="方正仿宋_GBK"/>
        <charset val="134"/>
      </rPr>
      <t>国有资本经营预算支出</t>
    </r>
  </si>
  <si>
    <r>
      <rPr>
        <sz val="11"/>
        <rFont val="黑体"/>
        <charset val="134"/>
      </rPr>
      <t>附表</t>
    </r>
    <r>
      <rPr>
        <sz val="11"/>
        <rFont val="Times New Roman"/>
        <charset val="134"/>
      </rPr>
      <t>1-15</t>
    </r>
  </si>
  <si>
    <t>国有资本经营预算专项转移支付分地区安排情况表</t>
  </si>
  <si>
    <t>0</t>
  </si>
  <si>
    <t>201</t>
  </si>
  <si>
    <r>
      <rPr>
        <sz val="9"/>
        <rFont val="方正仿宋_GBK"/>
        <charset val="134"/>
      </rPr>
      <t>一般公共服务支出类合计</t>
    </r>
  </si>
  <si>
    <r>
      <rPr>
        <sz val="11"/>
        <rFont val="黑体"/>
        <charset val="134"/>
      </rPr>
      <t>附表</t>
    </r>
    <r>
      <rPr>
        <sz val="11"/>
        <rFont val="Times New Roman"/>
        <charset val="134"/>
      </rPr>
      <t>1-16</t>
    </r>
  </si>
  <si>
    <t>国有资本经营预算专项转移支付分项目安排情况表</t>
  </si>
  <si>
    <r>
      <rPr>
        <sz val="11"/>
        <rFont val="黑体"/>
        <charset val="134"/>
      </rPr>
      <t>附表</t>
    </r>
    <r>
      <rPr>
        <sz val="11"/>
        <rFont val="Times New Roman"/>
        <charset val="134"/>
      </rPr>
      <t>1-17</t>
    </r>
  </si>
  <si>
    <t>社会保险基金预算收入表</t>
  </si>
  <si>
    <r>
      <rPr>
        <b/>
        <sz val="11"/>
        <rFont val="方正书宋_GBK"/>
        <charset val="134"/>
      </rPr>
      <t>科目编码</t>
    </r>
  </si>
  <si>
    <t>社会保险基金收入</t>
  </si>
  <si>
    <t>10210</t>
  </si>
  <si>
    <t>城乡居民基本养老保险基金收入</t>
  </si>
  <si>
    <t>城乡居民基本养老保险基金缴费收入</t>
  </si>
  <si>
    <t>城乡居民基本养老保险基金财政补贴收入</t>
  </si>
  <si>
    <t>利息收入</t>
  </si>
  <si>
    <t>委托投资收益</t>
  </si>
  <si>
    <t>其他城乡居民基本养老保险基金收入</t>
  </si>
  <si>
    <t>10211</t>
  </si>
  <si>
    <t>机关事业单位基本养老保险基金收入</t>
  </si>
  <si>
    <t>机关事业单位基本养老保险费收入</t>
  </si>
  <si>
    <t>机关事业单位基本养老保险基金财政补助收入</t>
  </si>
  <si>
    <t>其他机关事业单位基本养老保险基金收入</t>
  </si>
  <si>
    <r>
      <rPr>
        <sz val="11"/>
        <rFont val="黑体"/>
        <charset val="134"/>
      </rPr>
      <t>附表</t>
    </r>
    <r>
      <rPr>
        <sz val="11"/>
        <rFont val="Times New Roman"/>
        <charset val="134"/>
      </rPr>
      <t>1-18</t>
    </r>
  </si>
  <si>
    <t>社会保险基金预算支出表</t>
  </si>
  <si>
    <t>209</t>
  </si>
  <si>
    <r>
      <rPr>
        <b/>
        <sz val="11"/>
        <rFont val="方正仿宋_GBK"/>
        <charset val="134"/>
      </rPr>
      <t>社会保险基金支出</t>
    </r>
  </si>
  <si>
    <t>20910</t>
  </si>
  <si>
    <t>城乡居民基本养老保险基金支出</t>
  </si>
  <si>
    <t>2091001</t>
  </si>
  <si>
    <t>基础养老金支出</t>
  </si>
  <si>
    <t>其他城乡居民基本养老保险基金支出</t>
  </si>
  <si>
    <t>20911</t>
  </si>
  <si>
    <t>机关事业单位基本养老保险基金支出</t>
  </si>
  <si>
    <t>2091101</t>
  </si>
  <si>
    <t>基本养老金支出</t>
  </si>
  <si>
    <t>2091102</t>
  </si>
  <si>
    <t>个人账户养老金支出</t>
  </si>
  <si>
    <t>661</t>
  </si>
  <si>
    <t>2091103</t>
  </si>
  <si>
    <t>丧葬补贴金支出</t>
  </si>
  <si>
    <t>102</t>
  </si>
  <si>
    <t>2091199</t>
  </si>
  <si>
    <t xml:space="preserve">关于2025年开平区预算公开有关事项的说明   </t>
  </si>
  <si>
    <t xml:space="preserve">    2025年，开平区“三公”经费预算合计安排649.09万元（包含一般公共预算、政府性基金预算、国有资本预算），与2024年“三公”经费预算数655.09万元减少6万元，其中：因公出国境费安排23.7万元，与上年持平。公务接待费安排0.3万元，与上年持平。公务用车购置费安排180万元，与上年持平。公务用车运行维护费安排445.09万元，较上年减少6万元，部分单位根据需要进行了压减。</t>
  </si>
  <si>
    <t xml:space="preserve">    截至2024年底，开平区政府法定债务101.42亿元（专项债券90.54亿元，一般债券10.88亿元）。2024年我区政府债务到期本息共46891万元，其中：到期本金12500万元，应付利息34391万元。政府债券到期本金12500万元中,申请再融资债券资金偿还11100万元，本级财政预算资金偿还1400万元；政府债券利息34391万元。其中一般债券3136万元，专项债券31255万元。</t>
  </si>
  <si>
    <t xml:space="preserve">    2024年，开平区列入初预算包括中央级、省级、市级三级转移支付资金共计106059万元，其中：一般公共预算转移支付资金103663万元，政府性基金转移支付资金2396万元，一般公共预算专项转移支付无对下分地区专项转移支付。</t>
  </si>
  <si>
    <t xml:space="preserve">    （一）建立制度体系。印发《开平区全面实施预算绩效管理推进工作方案》,出台相关预算绩效管理制度办法《开平区区级部门预算绩效管理办法》、《开平区区级部门事前绩效评估规范》、《开平区区级部门预算绩效运行监控工作规程》、《唐山市开平区区级部门预算绩效目标设定规范》等文件。对事前绩效评估、事中监控、事后评价和绩效考核等全过程绩效管理作了明确规定，初步构建了制度体系。
</t>
  </si>
  <si>
    <t xml:space="preserve">    （二）是引入预警调整机制。以6月底为监控时点，开展重点监控。对6月份监控结果差的，进行预警提示，督促示范部门整改落实。提高资金使用效益。</t>
  </si>
  <si>
    <t xml:space="preserve">    （三）是积极开展重点评价。聚焦重点环节，创新工作举措，不断拓展评价范围和深度，提高绩效评价质量。</t>
  </si>
  <si>
    <t xml:space="preserve">    （四）是提水平。一是提升评价水平。科学选取评价项目、合理改进评价方法、积极拓展评价深度、努力提升使用效果等方式，切实发挥预算绩效管理对财政资金引领和撬动作用。二是提升绩效目标指标质量。明确绩效填报要点，要求语言简洁、客观公正、数量适当、便于衡量。绩效目标设置的完整性、相关性、适当性和可行性，突出财政资金使用效果。三是提升绩效文本质量。科学设置部门绩效文本内容、格式等，使样式统一、简要规范。严把绩效审核关，建立“部门初审、财政复审”的审核机制，全面提升绩效文本设置质量。
</t>
  </si>
  <si>
    <t>2025年市本级政府采购预算资金安排54974.72万元，按资金来源性质分：一般公共预算拨款安排3771.62万元、基金预算拨款51108.1万元，上年结转结余资金95万元。</t>
  </si>
  <si>
    <t xml:space="preserve">    无其他事项说明。</t>
  </si>
  <si>
    <t>DEBT_T_XXGK_XEYE</t>
  </si>
  <si>
    <t xml:space="preserve"> AND T.AD_CODE_GK=1302 AND T.SET_YEAR_GK=2021</t>
  </si>
  <si>
    <t>上年债务限额及余额预算</t>
  </si>
  <si>
    <t>AD_CODE_GK#1302</t>
  </si>
  <si>
    <t>SET_YEAR_GK#2021</t>
  </si>
  <si>
    <t>SET_YEAR#2020</t>
  </si>
  <si>
    <t>AD_CODE#</t>
  </si>
  <si>
    <t>AD_NAME#</t>
  </si>
  <si>
    <t>YBXE_Y1#</t>
  </si>
  <si>
    <t>ZXXE_Y1#</t>
  </si>
  <si>
    <t>YBYE_Y1#</t>
  </si>
  <si>
    <t>ZXYE_Y1#</t>
  </si>
  <si>
    <t>表1-1</t>
  </si>
  <si>
    <t>130205 唐山市开平区2024年地方政府债务限额及余额预算情况表</t>
  </si>
  <si>
    <t>单位：亿元</t>
  </si>
  <si>
    <t>地   区</t>
  </si>
  <si>
    <t>2023年债务限额</t>
  </si>
  <si>
    <t>2023年债务余额预计执行数</t>
  </si>
  <si>
    <t>一般债务</t>
  </si>
  <si>
    <t>专项债务</t>
  </si>
  <si>
    <t>公  式</t>
  </si>
  <si>
    <t>A=B+C</t>
  </si>
  <si>
    <t>B</t>
  </si>
  <si>
    <t>C</t>
  </si>
  <si>
    <t>D=E+F</t>
  </si>
  <si>
    <t>E</t>
  </si>
  <si>
    <t>F</t>
  </si>
  <si>
    <t>VALID#</t>
  </si>
  <si>
    <t>130205</t>
  </si>
  <si>
    <t xml:space="preserve">    开平区</t>
  </si>
  <si>
    <t>注：1.本表反映上一年度本地区、本级及分地区地方政府债务限额及余额预计执行数。</t>
  </si>
  <si>
    <t>2.本表由县级以上地方各级财政部门在同级人民代表大会批准预算后二十日内公开。</t>
  </si>
  <si>
    <t xml:space="preserve"> AND T.AD_CODE_GK=130200 AND T.SET_YEAR_GK=2021</t>
  </si>
  <si>
    <t>AD_CODE#130200</t>
  </si>
  <si>
    <t>AD_NAME#130200 唐山市本级</t>
  </si>
  <si>
    <t>XM_NAME#</t>
  </si>
  <si>
    <t>YS_AMT#</t>
  </si>
  <si>
    <t>ZX_AMT#</t>
  </si>
  <si>
    <t>表1-2</t>
  </si>
  <si>
    <t>130205 唐山市开平区2023年地方政府一般债务余额情况表</t>
  </si>
  <si>
    <t>执行数</t>
  </si>
  <si>
    <t>一、2023年末地方政府一般债务余额实际数</t>
  </si>
  <si>
    <t>二、2024年末地方政府一般债务余额限额</t>
  </si>
  <si>
    <t>三、2024年地方政府一般债务发行额</t>
  </si>
  <si>
    <t xml:space="preserve">    中央转贷地方的国际金融组织和外国政府贷款</t>
  </si>
  <si>
    <t xml:space="preserve">    2024年地方政府一般债券发行额</t>
  </si>
  <si>
    <t>四、2024年地方政府一般债务还本额</t>
  </si>
  <si>
    <t>五、2024年末地方政府一般债务余额预计执行数</t>
  </si>
  <si>
    <t>六、2025年地方财政赤字</t>
  </si>
  <si>
    <t>七、2025年地方政府一般债务余额限额</t>
  </si>
  <si>
    <t>表1-3</t>
  </si>
  <si>
    <t>130205 唐山市开平区2024年地方政府专项债务余额情况表</t>
  </si>
  <si>
    <t>一、2023年末地方政府专项债务余额实际数</t>
  </si>
  <si>
    <t>二、2024年末地方政府专项债务余额限额</t>
  </si>
  <si>
    <t>三、2024年地方政府专项债务发行额</t>
  </si>
  <si>
    <t>四、2024年地方政府专项债务还本额</t>
  </si>
  <si>
    <t>五、2024年末地方政府专项债务余额预计执行数</t>
  </si>
  <si>
    <t>六、2025年地方政府专项债务新增限额</t>
  </si>
  <si>
    <t>七、2025年末地方政府专项债务余额限额</t>
  </si>
  <si>
    <t>AD_BDQ#</t>
  </si>
  <si>
    <t>AD_BJ#</t>
  </si>
  <si>
    <t>表1-4</t>
  </si>
  <si>
    <t>130205 唐山市开平区地方政府债券发行及还本付息情况表</t>
  </si>
  <si>
    <t>公式</t>
  </si>
  <si>
    <t>本地区</t>
  </si>
  <si>
    <t>本级</t>
  </si>
  <si>
    <t>一、2023年发行预计执行数</t>
  </si>
  <si>
    <t>A=B+D</t>
  </si>
  <si>
    <t>（一）一般债券</t>
  </si>
  <si>
    <t xml:space="preserve">   其中：再融资债券</t>
  </si>
  <si>
    <t>（二）专项债券</t>
  </si>
  <si>
    <t>D</t>
  </si>
  <si>
    <t>二、2023年还本预计执行数</t>
  </si>
  <si>
    <t>F=G+H</t>
  </si>
  <si>
    <t>G</t>
  </si>
  <si>
    <t>H</t>
  </si>
  <si>
    <t>三、2024年付息预计执行数</t>
  </si>
  <si>
    <t>I=J+K</t>
  </si>
  <si>
    <t>J</t>
  </si>
  <si>
    <t>K</t>
  </si>
  <si>
    <t>四、2025年还本预算数</t>
  </si>
  <si>
    <t>L=M+O</t>
  </si>
  <si>
    <t>M</t>
  </si>
  <si>
    <t xml:space="preserve">   其中：再融资</t>
  </si>
  <si>
    <t xml:space="preserve">      财政预算安排 </t>
  </si>
  <si>
    <t>N</t>
  </si>
  <si>
    <t>O</t>
  </si>
  <si>
    <t xml:space="preserve">      财政预算安排</t>
  </si>
  <si>
    <t>P</t>
  </si>
  <si>
    <t>五、2025年付息预算数</t>
  </si>
  <si>
    <t>Q=R+S</t>
  </si>
  <si>
    <t>R</t>
  </si>
  <si>
    <t>S</t>
  </si>
  <si>
    <t>注：1.本表反映本地区和本级上一年度地方政府债券（含再融资债券）发行及还本付息预计执行数、本年度地方政府债券还本付息预算数等。</t>
  </si>
  <si>
    <t>2.本表含开发区数据。</t>
  </si>
  <si>
    <t>3.本表由县级以上地方各级财政部门在本级人民代表大会批准预算后二十日内公开。</t>
  </si>
  <si>
    <t>当年债务限额提前下达情况</t>
  </si>
  <si>
    <t>SET_YEAR#2021</t>
  </si>
  <si>
    <t>AD_XJ#</t>
  </si>
  <si>
    <t>ROW_NUM#</t>
  </si>
  <si>
    <t>表1-5</t>
  </si>
  <si>
    <t>130205 唐山市开平区2025年地方政府债务限额提前下达情况表</t>
  </si>
  <si>
    <t>下级</t>
  </si>
  <si>
    <t>一：2024年地方政府债务限额</t>
  </si>
  <si>
    <t>其中： 一般债务限额</t>
  </si>
  <si>
    <t xml:space="preserve">    专项债务限额</t>
  </si>
  <si>
    <t>二：提前下达的2025年地方政府债务新增限额</t>
  </si>
  <si>
    <t>注：本表反映本地区及本级年初预算中列示的地方政府债务限额情况，由县级以上地方各级财政部门在同级人大常委会批准年度预算后二十日内公开。</t>
  </si>
  <si>
    <t>表1-6</t>
  </si>
  <si>
    <t>130205 唐山市开平区2025年年初新增地方政府债券资金安排表</t>
  </si>
  <si>
    <t>序号</t>
  </si>
  <si>
    <t>项目类型</t>
  </si>
  <si>
    <t>项目主管部门</t>
  </si>
  <si>
    <t>债券性质</t>
  </si>
  <si>
    <t>债券规模</t>
  </si>
  <si>
    <t>注：本表反映本级当年提前下达的新增地方政府债券资金使用安排，由县级以上地方各级财政部门在本级人大常委会批准预算后二十日内公开。</t>
  </si>
  <si>
    <t>无数据，空表列示</t>
  </si>
  <si>
    <t>表1-7</t>
  </si>
  <si>
    <t>130205 唐山市开平区2025年地方政府再融资债券分月发行安排表</t>
  </si>
  <si>
    <t>时间</t>
  </si>
  <si>
    <t>再融资债券计划发行规模</t>
  </si>
  <si>
    <t>1月</t>
  </si>
  <si>
    <t>2月</t>
  </si>
  <si>
    <t>3月</t>
  </si>
  <si>
    <t>4月</t>
  </si>
  <si>
    <t>5月</t>
  </si>
  <si>
    <t>6月</t>
  </si>
  <si>
    <t>7月</t>
  </si>
  <si>
    <t>8月</t>
  </si>
  <si>
    <t>9月</t>
  </si>
  <si>
    <t>10月</t>
  </si>
  <si>
    <t>11月</t>
  </si>
  <si>
    <t>12月</t>
  </si>
</sst>
</file>

<file path=xl/styles.xml><?xml version="1.0" encoding="utf-8"?>
<styleSheet xmlns="http://schemas.openxmlformats.org/spreadsheetml/2006/main">
  <numFmts count="8">
    <numFmt numFmtId="176" formatCode="0_);[Red]\(0\)"/>
    <numFmt numFmtId="177" formatCode="0_ "/>
    <numFmt numFmtId="43" formatCode="_ * #,##0.00_ ;_ * \-#,##0.00_ ;_ * &quot;-&quot;??_ ;_ @_ "/>
    <numFmt numFmtId="42" formatCode="_ &quot;￥&quot;* #,##0_ ;_ &quot;￥&quot;* \-#,##0_ ;_ &quot;￥&quot;* &quot;-&quot;_ ;_ @_ "/>
    <numFmt numFmtId="178" formatCode="0.0_ "/>
    <numFmt numFmtId="44" formatCode="_ &quot;￥&quot;* #,##0.00_ ;_ &quot;￥&quot;* \-#,##0.00_ ;_ &quot;￥&quot;* &quot;-&quot;??_ ;_ @_ "/>
    <numFmt numFmtId="41" formatCode="_ * #,##0_ ;_ * \-#,##0_ ;_ * &quot;-&quot;_ ;_ @_ "/>
    <numFmt numFmtId="179" formatCode="0.00_ "/>
  </numFmts>
  <fonts count="78">
    <font>
      <sz val="9"/>
      <name val="宋体"/>
      <charset val="134"/>
    </font>
    <font>
      <sz val="11"/>
      <color theme="1"/>
      <name val="宋体"/>
      <charset val="134"/>
      <scheme val="minor"/>
    </font>
    <font>
      <b/>
      <sz val="12"/>
      <name val="宋体"/>
      <charset val="134"/>
    </font>
    <font>
      <sz val="12"/>
      <name val="宋体"/>
      <charset val="134"/>
    </font>
    <font>
      <b/>
      <sz val="15"/>
      <name val="SimSun"/>
      <charset val="134"/>
    </font>
    <font>
      <sz val="9"/>
      <name val="SimSun"/>
      <charset val="134"/>
    </font>
    <font>
      <b/>
      <sz val="11"/>
      <name val="SimSun"/>
      <charset val="134"/>
    </font>
    <font>
      <sz val="11"/>
      <name val="SimSun"/>
      <charset val="134"/>
    </font>
    <font>
      <sz val="11"/>
      <color indexed="8"/>
      <name val="宋体"/>
      <charset val="134"/>
      <scheme val="minor"/>
    </font>
    <font>
      <sz val="11"/>
      <color rgb="FFFF0000"/>
      <name val="SimSun"/>
      <charset val="134"/>
    </font>
    <font>
      <b/>
      <sz val="16"/>
      <color theme="1"/>
      <name val="宋体"/>
      <charset val="134"/>
      <scheme val="minor"/>
    </font>
    <font>
      <b/>
      <sz val="11"/>
      <color theme="1"/>
      <name val="宋体"/>
      <charset val="134"/>
      <scheme val="minor"/>
    </font>
    <font>
      <sz val="11"/>
      <name val="宋体"/>
      <charset val="134"/>
      <scheme val="minor"/>
    </font>
    <font>
      <sz val="9"/>
      <name val="Times New Roman"/>
      <charset val="134"/>
    </font>
    <font>
      <sz val="11"/>
      <name val="Times New Roman"/>
      <charset val="134"/>
    </font>
    <font>
      <sz val="11"/>
      <name val="黑体"/>
      <charset val="134"/>
    </font>
    <font>
      <sz val="18"/>
      <name val="方正小标宋_GBK"/>
      <charset val="134"/>
    </font>
    <font>
      <sz val="18"/>
      <name val="Times New Roman"/>
      <charset val="134"/>
    </font>
    <font>
      <b/>
      <sz val="11"/>
      <name val="Times New Roman"/>
      <charset val="134"/>
    </font>
    <font>
      <b/>
      <sz val="11"/>
      <name val="方正仿宋_GBK"/>
      <charset val="134"/>
    </font>
    <font>
      <sz val="11"/>
      <name val="方正仿宋_GBK"/>
      <charset val="134"/>
    </font>
    <font>
      <sz val="12"/>
      <name val="Times New Roman"/>
      <charset val="134"/>
    </font>
    <font>
      <b/>
      <sz val="11"/>
      <name val="宋体"/>
      <charset val="134"/>
    </font>
    <font>
      <sz val="12"/>
      <color indexed="0"/>
      <name val="宋体"/>
      <charset val="134"/>
    </font>
    <font>
      <sz val="11"/>
      <name val="宋体"/>
      <charset val="134"/>
    </font>
    <font>
      <b/>
      <sz val="11"/>
      <name val="方正书宋_GBK"/>
      <charset val="134"/>
    </font>
    <font>
      <sz val="14"/>
      <name val="Times New Roman"/>
      <charset val="134"/>
    </font>
    <font>
      <sz val="10.5"/>
      <name val="Times New Roman"/>
      <charset val="134"/>
    </font>
    <font>
      <b/>
      <sz val="9"/>
      <name val="Times New Roman"/>
      <charset val="134"/>
    </font>
    <font>
      <sz val="11"/>
      <color indexed="0"/>
      <name val="宋体"/>
      <charset val="134"/>
      <scheme val="minor"/>
    </font>
    <font>
      <sz val="12"/>
      <color indexed="0"/>
      <name val="Times New Roman"/>
      <charset val="134"/>
    </font>
    <font>
      <b/>
      <sz val="12"/>
      <color indexed="0"/>
      <name val="宋体"/>
      <charset val="134"/>
    </font>
    <font>
      <b/>
      <sz val="12"/>
      <color indexed="0"/>
      <name val="Times New Roman"/>
      <charset val="134"/>
    </font>
    <font>
      <b/>
      <sz val="12"/>
      <name val="Times New Roman"/>
      <charset val="134"/>
    </font>
    <font>
      <sz val="11"/>
      <name val="方正书宋_GBK"/>
      <charset val="134"/>
    </font>
    <font>
      <b/>
      <sz val="10"/>
      <name val="Times New Roman"/>
      <charset val="134"/>
    </font>
    <font>
      <b/>
      <sz val="9"/>
      <name val="宋体"/>
      <charset val="134"/>
    </font>
    <font>
      <sz val="18"/>
      <name val="宋体"/>
      <charset val="134"/>
    </font>
    <font>
      <b/>
      <sz val="11"/>
      <name val="宋体"/>
      <charset val="134"/>
      <scheme val="minor"/>
    </font>
    <font>
      <b/>
      <sz val="11"/>
      <color indexed="8"/>
      <name val="宋体"/>
      <charset val="134"/>
    </font>
    <font>
      <sz val="11"/>
      <color indexed="8"/>
      <name val="宋体"/>
      <charset val="134"/>
    </font>
    <font>
      <b/>
      <sz val="16"/>
      <color indexed="8"/>
      <name val="黑体"/>
      <charset val="134"/>
    </font>
    <font>
      <sz val="16"/>
      <name val="黑体"/>
      <charset val="134"/>
    </font>
    <font>
      <b/>
      <sz val="11"/>
      <color indexed="0"/>
      <name val="宋体"/>
      <charset val="134"/>
    </font>
    <font>
      <sz val="11"/>
      <color indexed="0"/>
      <name val="宋体"/>
      <charset val="134"/>
    </font>
    <font>
      <b/>
      <sz val="26"/>
      <color theme="1"/>
      <name val="宋体"/>
      <charset val="134"/>
      <scheme val="minor"/>
    </font>
    <font>
      <b/>
      <sz val="16"/>
      <color theme="1"/>
      <name val="Times New Roman"/>
      <charset val="134"/>
    </font>
    <font>
      <sz val="16"/>
      <color theme="1"/>
      <name val="Times New Roman"/>
      <charset val="134"/>
    </font>
    <font>
      <sz val="16"/>
      <color theme="1"/>
      <name val="宋体"/>
      <charset val="134"/>
    </font>
    <font>
      <sz val="12"/>
      <color theme="1"/>
      <name val="Times New Roman"/>
      <charset val="134"/>
    </font>
    <font>
      <i/>
      <sz val="11"/>
      <color rgb="FF7F7F7F"/>
      <name val="宋体"/>
      <charset val="0"/>
      <scheme val="minor"/>
    </font>
    <font>
      <sz val="11"/>
      <color theme="1"/>
      <name val="宋体"/>
      <charset val="0"/>
      <scheme val="minor"/>
    </font>
    <font>
      <b/>
      <sz val="18"/>
      <color theme="3"/>
      <name val="宋体"/>
      <charset val="134"/>
      <scheme val="minor"/>
    </font>
    <font>
      <sz val="11"/>
      <color theme="0"/>
      <name val="宋体"/>
      <charset val="0"/>
      <scheme val="minor"/>
    </font>
    <font>
      <b/>
      <sz val="11"/>
      <color theme="3"/>
      <name val="宋体"/>
      <charset val="134"/>
      <scheme val="minor"/>
    </font>
    <font>
      <sz val="11"/>
      <color rgb="FF9C0006"/>
      <name val="宋体"/>
      <charset val="0"/>
      <scheme val="minor"/>
    </font>
    <font>
      <sz val="11"/>
      <color rgb="FF3F3F76"/>
      <name val="宋体"/>
      <charset val="0"/>
      <scheme val="minor"/>
    </font>
    <font>
      <sz val="11"/>
      <color rgb="FFFF0000"/>
      <name val="宋体"/>
      <charset val="0"/>
      <scheme val="minor"/>
    </font>
    <font>
      <u/>
      <sz val="11"/>
      <color rgb="FF0000FF"/>
      <name val="宋体"/>
      <charset val="0"/>
      <scheme val="minor"/>
    </font>
    <font>
      <sz val="10"/>
      <name val="Helv"/>
      <charset val="134"/>
    </font>
    <font>
      <u/>
      <sz val="11"/>
      <color rgb="FF800080"/>
      <name val="宋体"/>
      <charset val="0"/>
      <scheme val="minor"/>
    </font>
    <font>
      <sz val="11"/>
      <color rgb="FFFA7D00"/>
      <name val="宋体"/>
      <charset val="0"/>
      <scheme val="minor"/>
    </font>
    <font>
      <b/>
      <sz val="15"/>
      <color theme="3"/>
      <name val="宋体"/>
      <charset val="134"/>
      <scheme val="minor"/>
    </font>
    <font>
      <b/>
      <sz val="11"/>
      <color theme="1"/>
      <name val="宋体"/>
      <charset val="0"/>
      <scheme val="minor"/>
    </font>
    <font>
      <b/>
      <sz val="13"/>
      <color theme="3"/>
      <name val="宋体"/>
      <charset val="134"/>
      <scheme val="minor"/>
    </font>
    <font>
      <b/>
      <sz val="11"/>
      <color rgb="FFFA7D00"/>
      <name val="宋体"/>
      <charset val="0"/>
      <scheme val="minor"/>
    </font>
    <font>
      <sz val="11"/>
      <color rgb="FF9C6500"/>
      <name val="宋体"/>
      <charset val="0"/>
      <scheme val="minor"/>
    </font>
    <font>
      <sz val="11"/>
      <color rgb="FF006100"/>
      <name val="宋体"/>
      <charset val="0"/>
      <scheme val="minor"/>
    </font>
    <font>
      <b/>
      <sz val="11"/>
      <color rgb="FF3F3F3F"/>
      <name val="宋体"/>
      <charset val="0"/>
      <scheme val="minor"/>
    </font>
    <font>
      <b/>
      <sz val="11"/>
      <color rgb="FFFFFFFF"/>
      <name val="宋体"/>
      <charset val="0"/>
      <scheme val="minor"/>
    </font>
    <font>
      <sz val="10.5"/>
      <name val="方正仿宋_GBK"/>
      <charset val="134"/>
    </font>
    <font>
      <b/>
      <sz val="9"/>
      <name val="方正书宋_GBK"/>
      <charset val="134"/>
    </font>
    <font>
      <sz val="9"/>
      <name val="方正仿宋_GBK"/>
      <charset val="134"/>
    </font>
    <font>
      <b/>
      <sz val="16"/>
      <color indexed="8"/>
      <name val="方正楷体_GBK"/>
      <charset val="134"/>
    </font>
    <font>
      <sz val="16"/>
      <color indexed="8"/>
      <name val="方正仿宋_GBK"/>
      <charset val="134"/>
    </font>
    <font>
      <sz val="16"/>
      <color indexed="8"/>
      <name val="宋体"/>
      <charset val="134"/>
    </font>
    <font>
      <b/>
      <sz val="16"/>
      <color rgb="FF000000"/>
      <name val="方正楷体_GBK"/>
      <charset val="134"/>
    </font>
    <font>
      <b/>
      <sz val="16"/>
      <color rgb="FF000000"/>
      <name val="宋体"/>
      <charset val="134"/>
    </font>
  </fonts>
  <fills count="36">
    <fill>
      <patternFill patternType="none"/>
    </fill>
    <fill>
      <patternFill patternType="gray125"/>
    </fill>
    <fill>
      <patternFill patternType="solid">
        <fgColor rgb="FFFFFFFF"/>
        <bgColor indexed="64"/>
      </patternFill>
    </fill>
    <fill>
      <patternFill patternType="solid">
        <fgColor rgb="FFEEF7FF"/>
        <bgColor indexed="64"/>
      </patternFill>
    </fill>
    <fill>
      <patternFill patternType="solid">
        <fgColor theme="0"/>
        <bgColor indexed="64"/>
      </patternFill>
    </fill>
    <fill>
      <patternFill patternType="solid">
        <fgColor theme="8" tint="0.599993896298105"/>
        <bgColor indexed="64"/>
      </patternFill>
    </fill>
    <fill>
      <patternFill patternType="solid">
        <fgColor theme="8"/>
        <bgColor indexed="64"/>
      </patternFill>
    </fill>
    <fill>
      <patternFill patternType="solid">
        <fgColor rgb="FFFFFFCC"/>
        <bgColor indexed="64"/>
      </patternFill>
    </fill>
    <fill>
      <patternFill patternType="solid">
        <fgColor theme="6" tint="0.599993896298105"/>
        <bgColor indexed="64"/>
      </patternFill>
    </fill>
    <fill>
      <patternFill patternType="solid">
        <fgColor theme="6" tint="0.799981688894314"/>
        <bgColor indexed="64"/>
      </patternFill>
    </fill>
    <fill>
      <patternFill patternType="solid">
        <fgColor theme="4"/>
        <bgColor indexed="64"/>
      </patternFill>
    </fill>
    <fill>
      <patternFill patternType="solid">
        <fgColor rgb="FFFFC7CE"/>
        <bgColor indexed="64"/>
      </patternFill>
    </fill>
    <fill>
      <patternFill patternType="solid">
        <fgColor theme="4" tint="0.799981688894314"/>
        <bgColor indexed="64"/>
      </patternFill>
    </fill>
    <fill>
      <patternFill patternType="solid">
        <fgColor rgb="FFFFCC99"/>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9"/>
        <bgColor indexed="64"/>
      </patternFill>
    </fill>
    <fill>
      <patternFill patternType="solid">
        <fgColor theme="5" tint="0.399975585192419"/>
        <bgColor indexed="64"/>
      </patternFill>
    </fill>
    <fill>
      <patternFill patternType="solid">
        <fgColor rgb="FFF2F2F2"/>
        <bgColor indexed="64"/>
      </patternFill>
    </fill>
    <fill>
      <patternFill patternType="solid">
        <fgColor theme="4" tint="0.399975585192419"/>
        <bgColor indexed="64"/>
      </patternFill>
    </fill>
    <fill>
      <patternFill patternType="solid">
        <fgColor rgb="FFFFEB9C"/>
        <bgColor indexed="64"/>
      </patternFill>
    </fill>
    <fill>
      <patternFill patternType="solid">
        <fgColor rgb="FFC6EFCE"/>
        <bgColor indexed="64"/>
      </patternFill>
    </fill>
    <fill>
      <patternFill patternType="solid">
        <fgColor theme="4" tint="0.599993896298105"/>
        <bgColor indexed="64"/>
      </patternFill>
    </fill>
    <fill>
      <patternFill patternType="solid">
        <fgColor rgb="FFA5A5A5"/>
        <bgColor indexed="64"/>
      </patternFill>
    </fill>
    <fill>
      <patternFill patternType="solid">
        <fgColor theme="6"/>
        <bgColor indexed="64"/>
      </patternFill>
    </fill>
    <fill>
      <patternFill patternType="solid">
        <fgColor theme="9" tint="0.799981688894314"/>
        <bgColor indexed="64"/>
      </patternFill>
    </fill>
    <fill>
      <patternFill patternType="solid">
        <fgColor theme="5"/>
        <bgColor indexed="64"/>
      </patternFill>
    </fill>
    <fill>
      <patternFill patternType="solid">
        <fgColor theme="5" tint="0.799981688894314"/>
        <bgColor indexed="64"/>
      </patternFill>
    </fill>
    <fill>
      <patternFill patternType="solid">
        <fgColor theme="8" tint="0.399975585192419"/>
        <bgColor indexed="64"/>
      </patternFill>
    </fill>
    <fill>
      <patternFill patternType="solid">
        <fgColor theme="5" tint="0.599993896298105"/>
        <bgColor indexed="64"/>
      </patternFill>
    </fill>
    <fill>
      <patternFill patternType="solid">
        <fgColor theme="7"/>
        <bgColor indexed="64"/>
      </patternFill>
    </fill>
    <fill>
      <patternFill patternType="solid">
        <fgColor theme="7"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76A0C3"/>
      </left>
      <right style="thin">
        <color rgb="FF76A0C3"/>
      </right>
      <top style="thin">
        <color rgb="FF76A0C3"/>
      </top>
      <bottom style="thin">
        <color rgb="FF76A0C3"/>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medium">
        <color auto="1"/>
      </left>
      <right style="medium">
        <color auto="1"/>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medium">
        <color auto="1"/>
      </bottom>
      <diagonal/>
    </border>
    <border>
      <left/>
      <right style="medium">
        <color auto="1"/>
      </right>
      <top/>
      <bottom style="medium">
        <color auto="1"/>
      </bottom>
      <diagonal/>
    </border>
    <border>
      <left style="thin">
        <color auto="1"/>
      </left>
      <right style="thin">
        <color auto="1"/>
      </right>
      <top/>
      <bottom style="thin">
        <color auto="1"/>
      </bottom>
      <diagonal/>
    </border>
    <border>
      <left/>
      <right/>
      <top style="thin">
        <color auto="1"/>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65">
    <xf numFmtId="0" fontId="0" fillId="0" borderId="0">
      <protection locked="0"/>
    </xf>
    <xf numFmtId="42" fontId="1" fillId="0" borderId="0" applyFont="0" applyFill="0" applyBorder="0" applyAlignment="0" applyProtection="0">
      <alignment vertical="center"/>
    </xf>
    <xf numFmtId="0" fontId="51" fillId="9" borderId="0" applyNumberFormat="0" applyBorder="0" applyAlignment="0" applyProtection="0">
      <alignment vertical="center"/>
    </xf>
    <xf numFmtId="0" fontId="56" fillId="13" borderId="16" applyNumberFormat="0" applyAlignment="0" applyProtection="0">
      <alignment vertical="center"/>
    </xf>
    <xf numFmtId="44" fontId="1" fillId="0" borderId="0" applyFont="0" applyFill="0" applyBorder="0" applyAlignment="0" applyProtection="0">
      <alignment vertical="center"/>
    </xf>
    <xf numFmtId="41" fontId="1" fillId="0" borderId="0" applyFont="0" applyFill="0" applyBorder="0" applyAlignment="0" applyProtection="0">
      <alignment vertical="center"/>
    </xf>
    <xf numFmtId="0" fontId="0" fillId="0" borderId="0">
      <protection locked="0"/>
    </xf>
    <xf numFmtId="0" fontId="51" fillId="8" borderId="0" applyNumberFormat="0" applyBorder="0" applyAlignment="0" applyProtection="0">
      <alignment vertical="center"/>
    </xf>
    <xf numFmtId="0" fontId="55" fillId="11" borderId="0" applyNumberFormat="0" applyBorder="0" applyAlignment="0" applyProtection="0">
      <alignment vertical="center"/>
    </xf>
    <xf numFmtId="43" fontId="1" fillId="0" borderId="0" applyFont="0" applyFill="0" applyBorder="0" applyAlignment="0" applyProtection="0">
      <alignment vertical="center"/>
    </xf>
    <xf numFmtId="0" fontId="53" fillId="15" borderId="0" applyNumberFormat="0" applyBorder="0" applyAlignment="0" applyProtection="0">
      <alignment vertical="center"/>
    </xf>
    <xf numFmtId="0" fontId="58" fillId="0" borderId="0" applyNumberFormat="0" applyFill="0" applyBorder="0" applyAlignment="0" applyProtection="0">
      <alignment vertical="center"/>
    </xf>
    <xf numFmtId="9" fontId="1" fillId="0" borderId="0" applyFont="0" applyFill="0" applyBorder="0" applyAlignment="0" applyProtection="0">
      <alignment vertical="center"/>
    </xf>
    <xf numFmtId="0" fontId="60" fillId="0" borderId="0" applyNumberFormat="0" applyFill="0" applyBorder="0" applyAlignment="0" applyProtection="0">
      <alignment vertical="center"/>
    </xf>
    <xf numFmtId="0" fontId="1" fillId="7" borderId="15" applyNumberFormat="0" applyFont="0" applyAlignment="0" applyProtection="0">
      <alignment vertical="center"/>
    </xf>
    <xf numFmtId="0" fontId="0" fillId="0" borderId="0">
      <protection locked="0"/>
    </xf>
    <xf numFmtId="0" fontId="53" fillId="19" borderId="0" applyNumberFormat="0" applyBorder="0" applyAlignment="0" applyProtection="0">
      <alignment vertical="center"/>
    </xf>
    <xf numFmtId="0" fontId="54"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0" fillId="0" borderId="0">
      <protection locked="0"/>
    </xf>
    <xf numFmtId="0" fontId="62" fillId="0" borderId="18" applyNumberFormat="0" applyFill="0" applyAlignment="0" applyProtection="0">
      <alignment vertical="center"/>
    </xf>
    <xf numFmtId="0" fontId="0" fillId="0" borderId="0">
      <protection locked="0"/>
    </xf>
    <xf numFmtId="0" fontId="64" fillId="0" borderId="18" applyNumberFormat="0" applyFill="0" applyAlignment="0" applyProtection="0">
      <alignment vertical="center"/>
    </xf>
    <xf numFmtId="0" fontId="53" fillId="21" borderId="0" applyNumberFormat="0" applyBorder="0" applyAlignment="0" applyProtection="0">
      <alignment vertical="center"/>
    </xf>
    <xf numFmtId="0" fontId="54" fillId="0" borderId="20" applyNumberFormat="0" applyFill="0" applyAlignment="0" applyProtection="0">
      <alignment vertical="center"/>
    </xf>
    <xf numFmtId="0" fontId="53" fillId="17" borderId="0" applyNumberFormat="0" applyBorder="0" applyAlignment="0" applyProtection="0">
      <alignment vertical="center"/>
    </xf>
    <xf numFmtId="0" fontId="68" fillId="20" borderId="21" applyNumberFormat="0" applyAlignment="0" applyProtection="0">
      <alignment vertical="center"/>
    </xf>
    <xf numFmtId="0" fontId="65" fillId="20" borderId="16" applyNumberFormat="0" applyAlignment="0" applyProtection="0">
      <alignment vertical="center"/>
    </xf>
    <xf numFmtId="0" fontId="69" fillId="25" borderId="22" applyNumberFormat="0" applyAlignment="0" applyProtection="0">
      <alignment vertical="center"/>
    </xf>
    <xf numFmtId="0" fontId="51" fillId="27" borderId="0" applyNumberFormat="0" applyBorder="0" applyAlignment="0" applyProtection="0">
      <alignment vertical="center"/>
    </xf>
    <xf numFmtId="0" fontId="53" fillId="28" borderId="0" applyNumberFormat="0" applyBorder="0" applyAlignment="0" applyProtection="0">
      <alignment vertical="center"/>
    </xf>
    <xf numFmtId="0" fontId="61" fillId="0" borderId="17" applyNumberFormat="0" applyFill="0" applyAlignment="0" applyProtection="0">
      <alignment vertical="center"/>
    </xf>
    <xf numFmtId="0" fontId="63" fillId="0" borderId="19" applyNumberFormat="0" applyFill="0" applyAlignment="0" applyProtection="0">
      <alignment vertical="center"/>
    </xf>
    <xf numFmtId="0" fontId="67" fillId="23" borderId="0" applyNumberFormat="0" applyBorder="0" applyAlignment="0" applyProtection="0">
      <alignment vertical="center"/>
    </xf>
    <xf numFmtId="0" fontId="66" fillId="22" borderId="0" applyNumberFormat="0" applyBorder="0" applyAlignment="0" applyProtection="0">
      <alignment vertical="center"/>
    </xf>
    <xf numFmtId="0" fontId="51" fillId="14" borderId="0" applyNumberFormat="0" applyBorder="0" applyAlignment="0" applyProtection="0">
      <alignment vertical="center"/>
    </xf>
    <xf numFmtId="0" fontId="53" fillId="10" borderId="0" applyNumberFormat="0" applyBorder="0" applyAlignment="0" applyProtection="0">
      <alignment vertical="center"/>
    </xf>
    <xf numFmtId="0" fontId="51" fillId="12" borderId="0" applyNumberFormat="0" applyBorder="0" applyAlignment="0" applyProtection="0">
      <alignment vertical="center"/>
    </xf>
    <xf numFmtId="0" fontId="59" fillId="0" borderId="0"/>
    <xf numFmtId="0" fontId="51" fillId="24" borderId="0" applyNumberFormat="0" applyBorder="0" applyAlignment="0" applyProtection="0">
      <alignment vertical="center"/>
    </xf>
    <xf numFmtId="0" fontId="51" fillId="29" borderId="0" applyNumberFormat="0" applyBorder="0" applyAlignment="0" applyProtection="0">
      <alignment vertical="center"/>
    </xf>
    <xf numFmtId="0" fontId="51" fillId="31" borderId="0" applyNumberFormat="0" applyBorder="0" applyAlignment="0" applyProtection="0">
      <alignment vertical="center"/>
    </xf>
    <xf numFmtId="0" fontId="53" fillId="26" borderId="0" applyNumberFormat="0" applyBorder="0" applyAlignment="0" applyProtection="0">
      <alignment vertical="center"/>
    </xf>
    <xf numFmtId="0" fontId="3" fillId="0" borderId="0"/>
    <xf numFmtId="0" fontId="53" fillId="32" borderId="0" applyNumberFormat="0" applyBorder="0" applyAlignment="0" applyProtection="0">
      <alignment vertical="center"/>
    </xf>
    <xf numFmtId="0" fontId="51" fillId="33" borderId="0" applyNumberFormat="0" applyBorder="0" applyAlignment="0" applyProtection="0">
      <alignment vertical="center"/>
    </xf>
    <xf numFmtId="0" fontId="51" fillId="16" borderId="0" applyNumberFormat="0" applyBorder="0" applyAlignment="0" applyProtection="0">
      <alignment vertical="center"/>
    </xf>
    <xf numFmtId="0" fontId="53" fillId="6" borderId="0" applyNumberFormat="0" applyBorder="0" applyAlignment="0" applyProtection="0">
      <alignment vertical="center"/>
    </xf>
    <xf numFmtId="0" fontId="51" fillId="5" borderId="0" applyNumberFormat="0" applyBorder="0" applyAlignment="0" applyProtection="0">
      <alignment vertical="center"/>
    </xf>
    <xf numFmtId="0" fontId="53" fillId="30" borderId="0" applyNumberFormat="0" applyBorder="0" applyAlignment="0" applyProtection="0">
      <alignment vertical="center"/>
    </xf>
    <xf numFmtId="0" fontId="53" fillId="18" borderId="0" applyNumberFormat="0" applyBorder="0" applyAlignment="0" applyProtection="0">
      <alignment vertical="center"/>
    </xf>
    <xf numFmtId="0" fontId="8" fillId="0" borderId="0">
      <alignment vertical="center"/>
    </xf>
    <xf numFmtId="0" fontId="0" fillId="0" borderId="0">
      <protection locked="0"/>
    </xf>
    <xf numFmtId="0" fontId="51" fillId="34" borderId="0" applyNumberFormat="0" applyBorder="0" applyAlignment="0" applyProtection="0">
      <alignment vertical="center"/>
    </xf>
    <xf numFmtId="0" fontId="53" fillId="35" borderId="0" applyNumberFormat="0" applyBorder="0" applyAlignment="0" applyProtection="0">
      <alignment vertical="center"/>
    </xf>
    <xf numFmtId="0" fontId="0" fillId="0" borderId="0">
      <protection locked="0"/>
    </xf>
    <xf numFmtId="0" fontId="1" fillId="0" borderId="0">
      <alignment vertical="center"/>
    </xf>
    <xf numFmtId="0" fontId="0" fillId="0" borderId="0">
      <protection locked="0"/>
    </xf>
    <xf numFmtId="0" fontId="0" fillId="0" borderId="0">
      <protection locked="0"/>
    </xf>
    <xf numFmtId="0" fontId="1" fillId="0" borderId="0">
      <alignment vertical="center"/>
    </xf>
    <xf numFmtId="0" fontId="0" fillId="0" borderId="0">
      <protection locked="0"/>
    </xf>
    <xf numFmtId="0" fontId="0" fillId="0" borderId="0">
      <protection locked="0"/>
    </xf>
    <xf numFmtId="0" fontId="3" fillId="0" borderId="0"/>
  </cellStyleXfs>
  <cellXfs count="251">
    <xf numFmtId="0" fontId="0" fillId="0" borderId="0" xfId="0" applyFont="1" applyAlignment="1">
      <alignment vertical="top"/>
      <protection locked="0"/>
    </xf>
    <xf numFmtId="0" fontId="1" fillId="0" borderId="0" xfId="45" applyFont="1" applyFill="1" applyAlignment="1"/>
    <xf numFmtId="0" fontId="2" fillId="0" borderId="0" xfId="0" applyFont="1" applyFill="1" applyBorder="1" applyAlignment="1" applyProtection="1"/>
    <xf numFmtId="0" fontId="3" fillId="0" borderId="0" xfId="0" applyFont="1" applyFill="1" applyBorder="1" applyAlignment="1" applyProtection="1"/>
    <xf numFmtId="0" fontId="4" fillId="0" borderId="0" xfId="45" applyFont="1" applyFill="1" applyAlignment="1">
      <alignment horizontal="center" vertical="center" wrapText="1"/>
    </xf>
    <xf numFmtId="0" fontId="4" fillId="0" borderId="0" xfId="45" applyFont="1" applyFill="1" applyBorder="1" applyAlignment="1">
      <alignment vertical="center" wrapText="1"/>
    </xf>
    <xf numFmtId="0" fontId="5" fillId="0" borderId="0" xfId="45" applyFont="1" applyFill="1" applyBorder="1" applyAlignment="1">
      <alignment horizontal="right" vertical="center" wrapText="1"/>
    </xf>
    <xf numFmtId="0" fontId="6" fillId="0" borderId="1" xfId="45" applyFont="1" applyFill="1" applyBorder="1" applyAlignment="1">
      <alignment horizontal="center" vertical="center" wrapText="1"/>
    </xf>
    <xf numFmtId="0" fontId="2" fillId="0" borderId="1" xfId="0" applyFont="1" applyFill="1" applyBorder="1" applyAlignment="1" applyProtection="1">
      <alignment horizontal="center"/>
    </xf>
    <xf numFmtId="0" fontId="3" fillId="0" borderId="1" xfId="0" applyFont="1" applyFill="1" applyBorder="1" applyAlignment="1" applyProtection="1">
      <alignment horizontal="center"/>
    </xf>
    <xf numFmtId="0" fontId="4" fillId="0" borderId="0" xfId="45" applyFont="1" applyFill="1" applyBorder="1" applyAlignment="1">
      <alignment horizontal="center" vertical="center" wrapText="1"/>
    </xf>
    <xf numFmtId="0" fontId="5" fillId="0" borderId="0" xfId="45" applyFont="1" applyFill="1" applyBorder="1" applyAlignment="1">
      <alignment vertical="center" wrapText="1"/>
    </xf>
    <xf numFmtId="0" fontId="7" fillId="0" borderId="1" xfId="45" applyFont="1" applyFill="1" applyBorder="1" applyAlignment="1">
      <alignment horizontal="center" vertical="center" wrapText="1"/>
    </xf>
    <xf numFmtId="4" fontId="7" fillId="0" borderId="1" xfId="45" applyNumberFormat="1" applyFont="1" applyFill="1" applyBorder="1" applyAlignment="1">
      <alignment horizontal="center" vertical="center" wrapText="1"/>
    </xf>
    <xf numFmtId="4" fontId="7" fillId="0" borderId="1" xfId="45" applyNumberFormat="1" applyFont="1" applyFill="1" applyBorder="1" applyAlignment="1">
      <alignment horizontal="right" vertical="center" wrapText="1"/>
    </xf>
    <xf numFmtId="0" fontId="1" fillId="0" borderId="0" xfId="45" applyFont="1" applyFill="1" applyBorder="1" applyAlignment="1"/>
    <xf numFmtId="0" fontId="7" fillId="0" borderId="1" xfId="45" applyFont="1" applyFill="1" applyBorder="1" applyAlignment="1">
      <alignment horizontal="left" vertical="center" wrapText="1"/>
    </xf>
    <xf numFmtId="0" fontId="5" fillId="0" borderId="0" xfId="45" applyFont="1" applyFill="1" applyBorder="1" applyAlignment="1">
      <alignment horizontal="left" vertical="center" wrapText="1"/>
    </xf>
    <xf numFmtId="0" fontId="8" fillId="0" borderId="0" xfId="53">
      <alignment vertical="center"/>
    </xf>
    <xf numFmtId="0" fontId="5" fillId="0" borderId="0" xfId="53" applyFont="1" applyBorder="1" applyAlignment="1">
      <alignment vertical="center" wrapText="1"/>
    </xf>
    <xf numFmtId="0" fontId="5" fillId="0" borderId="0" xfId="53" applyFont="1" applyBorder="1" applyAlignment="1">
      <alignment horizontal="left" vertical="center" wrapText="1"/>
    </xf>
    <xf numFmtId="0" fontId="4" fillId="0" borderId="0" xfId="53" applyFont="1" applyFill="1" applyAlignment="1">
      <alignment horizontal="center" vertical="center" wrapText="1"/>
    </xf>
    <xf numFmtId="0" fontId="5" fillId="0" borderId="0" xfId="53" applyFont="1" applyBorder="1" applyAlignment="1">
      <alignment horizontal="right" vertical="center" wrapText="1"/>
    </xf>
    <xf numFmtId="0" fontId="6" fillId="0" borderId="1" xfId="53" applyFont="1" applyBorder="1" applyAlignment="1">
      <alignment horizontal="center" vertical="center" wrapText="1"/>
    </xf>
    <xf numFmtId="0" fontId="7" fillId="0" borderId="1" xfId="53" applyFont="1" applyBorder="1" applyAlignment="1">
      <alignment vertical="center" wrapText="1"/>
    </xf>
    <xf numFmtId="0" fontId="7" fillId="0" borderId="1" xfId="53" applyFont="1" applyBorder="1" applyAlignment="1">
      <alignment horizontal="center" vertical="center" wrapText="1"/>
    </xf>
    <xf numFmtId="4" fontId="7" fillId="0" borderId="1" xfId="53" applyNumberFormat="1" applyFont="1" applyBorder="1" applyAlignment="1">
      <alignment horizontal="right" vertical="center" wrapText="1"/>
    </xf>
    <xf numFmtId="0" fontId="4" fillId="0" borderId="0" xfId="53" applyFont="1" applyFill="1" applyBorder="1" applyAlignment="1">
      <alignment horizontal="center" vertical="center" wrapText="1"/>
    </xf>
    <xf numFmtId="0" fontId="7" fillId="0" borderId="1" xfId="53" applyFont="1" applyBorder="1" applyAlignment="1">
      <alignment horizontal="left" vertical="center" wrapText="1"/>
    </xf>
    <xf numFmtId="4" fontId="9" fillId="0" borderId="1" xfId="53" applyNumberFormat="1" applyFont="1" applyBorder="1" applyAlignment="1">
      <alignment horizontal="right" vertical="center" wrapText="1"/>
    </xf>
    <xf numFmtId="4" fontId="7" fillId="0" borderId="1" xfId="53" applyNumberFormat="1" applyFont="1" applyBorder="1" applyAlignment="1">
      <alignment vertical="center" wrapText="1"/>
    </xf>
    <xf numFmtId="0" fontId="6" fillId="0" borderId="1" xfId="53" applyFont="1" applyBorder="1" applyAlignment="1">
      <alignment vertical="center" wrapText="1"/>
    </xf>
    <xf numFmtId="0" fontId="7" fillId="0" borderId="1" xfId="53" applyFont="1" applyFill="1" applyBorder="1" applyAlignment="1">
      <alignment vertical="center" wrapText="1"/>
    </xf>
    <xf numFmtId="4" fontId="7" fillId="0" borderId="1" xfId="53" applyNumberFormat="1" applyFont="1" applyFill="1" applyBorder="1" applyAlignment="1">
      <alignment vertical="center" wrapText="1"/>
    </xf>
    <xf numFmtId="0" fontId="1" fillId="0" borderId="0" xfId="0" applyFont="1" applyFill="1" applyAlignment="1" applyProtection="1">
      <alignment horizontal="left" vertical="top" wrapText="1"/>
    </xf>
    <xf numFmtId="0" fontId="1" fillId="0" borderId="0" xfId="0" applyFont="1" applyFill="1" applyAlignment="1" applyProtection="1"/>
    <xf numFmtId="0" fontId="10" fillId="0" borderId="0" xfId="0" applyFont="1" applyFill="1" applyAlignment="1" applyProtection="1">
      <alignment horizontal="center" vertical="center" wrapText="1"/>
    </xf>
    <xf numFmtId="0" fontId="11" fillId="0" borderId="0" xfId="0" applyFont="1" applyFill="1" applyAlignment="1" applyProtection="1">
      <alignment horizontal="left" vertical="top" wrapText="1"/>
    </xf>
    <xf numFmtId="0" fontId="12" fillId="0" borderId="0" xfId="0" applyFont="1" applyFill="1" applyAlignment="1" applyProtection="1">
      <alignment horizontal="left" vertical="top" wrapText="1"/>
    </xf>
    <xf numFmtId="0" fontId="1" fillId="0" borderId="0" xfId="0" applyFont="1" applyFill="1" applyAlignment="1" applyProtection="1">
      <alignment horizontal="justify" vertical="center"/>
    </xf>
    <xf numFmtId="0" fontId="1" fillId="0" borderId="0" xfId="0" applyFont="1" applyFill="1" applyAlignment="1" applyProtection="1">
      <alignment horizontal="justify" vertical="center" wrapText="1"/>
    </xf>
    <xf numFmtId="0" fontId="13" fillId="0" borderId="0" xfId="6" applyFont="1" applyFill="1" applyBorder="1" applyAlignment="1">
      <alignment vertical="top"/>
      <protection locked="0"/>
    </xf>
    <xf numFmtId="0" fontId="14" fillId="0" borderId="0" xfId="6" applyFont="1" applyFill="1" applyBorder="1" applyAlignment="1">
      <alignment vertical="top"/>
      <protection locked="0"/>
    </xf>
    <xf numFmtId="49" fontId="14" fillId="0" borderId="0" xfId="6" applyNumberFormat="1" applyFont="1" applyFill="1" applyBorder="1" applyAlignment="1">
      <alignment horizontal="left" vertical="top"/>
      <protection locked="0"/>
    </xf>
    <xf numFmtId="176" fontId="14" fillId="0" borderId="0" xfId="6" applyNumberFormat="1" applyFont="1" applyFill="1" applyBorder="1" applyAlignment="1">
      <alignment horizontal="center" vertical="top"/>
      <protection locked="0"/>
    </xf>
    <xf numFmtId="0" fontId="15" fillId="0" borderId="0" xfId="64" applyFont="1" applyFill="1" applyBorder="1" applyAlignment="1">
      <alignment horizontal="left" vertical="center"/>
    </xf>
    <xf numFmtId="0" fontId="16" fillId="0" borderId="0" xfId="6" applyFont="1" applyFill="1" applyBorder="1" applyAlignment="1">
      <alignment horizontal="center" vertical="top"/>
      <protection locked="0"/>
    </xf>
    <xf numFmtId="0" fontId="17" fillId="0" borderId="0" xfId="6" applyFont="1" applyFill="1" applyBorder="1" applyAlignment="1">
      <alignment horizontal="center" vertical="top"/>
      <protection locked="0"/>
    </xf>
    <xf numFmtId="176" fontId="17" fillId="0" borderId="0" xfId="6" applyNumberFormat="1" applyFont="1" applyFill="1" applyBorder="1" applyAlignment="1">
      <alignment horizontal="center" vertical="top"/>
      <protection locked="0"/>
    </xf>
    <xf numFmtId="49" fontId="18" fillId="0" borderId="1" xfId="6" applyNumberFormat="1" applyFont="1" applyFill="1" applyBorder="1" applyAlignment="1">
      <alignment horizontal="center" vertical="center"/>
      <protection locked="0"/>
    </xf>
    <xf numFmtId="0" fontId="18" fillId="0" borderId="1" xfId="6" applyFont="1" applyFill="1" applyBorder="1" applyAlignment="1">
      <alignment horizontal="center" vertical="center"/>
      <protection locked="0"/>
    </xf>
    <xf numFmtId="176" fontId="18" fillId="0" borderId="1" xfId="6" applyNumberFormat="1" applyFont="1" applyFill="1" applyBorder="1" applyAlignment="1">
      <alignment horizontal="center" vertical="center"/>
      <protection locked="0"/>
    </xf>
    <xf numFmtId="49" fontId="18" fillId="0" borderId="1" xfId="6" applyNumberFormat="1" applyFont="1" applyFill="1" applyBorder="1" applyAlignment="1">
      <alignment horizontal="left" vertical="center"/>
      <protection locked="0"/>
    </xf>
    <xf numFmtId="0" fontId="18" fillId="0" borderId="1" xfId="6" applyFont="1" applyFill="1" applyBorder="1" applyAlignment="1">
      <alignment horizontal="left" vertical="center"/>
      <protection locked="0"/>
    </xf>
    <xf numFmtId="176" fontId="14" fillId="0" borderId="1" xfId="6" applyNumberFormat="1" applyFont="1" applyFill="1" applyBorder="1" applyAlignment="1">
      <alignment horizontal="center" vertical="center"/>
      <protection locked="0"/>
    </xf>
    <xf numFmtId="49" fontId="18" fillId="0" borderId="1" xfId="6" applyNumberFormat="1" applyFont="1" applyFill="1" applyBorder="1" applyAlignment="1">
      <alignment horizontal="left" vertical="center" indent="1"/>
      <protection locked="0"/>
    </xf>
    <xf numFmtId="49" fontId="19" fillId="0" borderId="1" xfId="6" applyNumberFormat="1" applyFont="1" applyFill="1" applyBorder="1" applyAlignment="1">
      <alignment horizontal="left" vertical="center" indent="1"/>
      <protection locked="0"/>
    </xf>
    <xf numFmtId="49" fontId="14" fillId="0" borderId="1" xfId="6" applyNumberFormat="1" applyFont="1" applyFill="1" applyBorder="1" applyAlignment="1">
      <alignment horizontal="left" vertical="center" indent="2"/>
      <protection locked="0"/>
    </xf>
    <xf numFmtId="49" fontId="20" fillId="0" borderId="1" xfId="6" applyNumberFormat="1" applyFont="1" applyFill="1" applyBorder="1" applyAlignment="1">
      <alignment horizontal="left" vertical="center" indent="2"/>
      <protection locked="0"/>
    </xf>
    <xf numFmtId="0" fontId="14" fillId="0" borderId="1" xfId="6" applyFont="1" applyFill="1" applyBorder="1" applyAlignment="1">
      <alignment horizontal="left" vertical="center" indent="2"/>
      <protection locked="0"/>
    </xf>
    <xf numFmtId="0" fontId="18" fillId="0" borderId="2" xfId="6" applyFont="1" applyFill="1" applyBorder="1" applyAlignment="1">
      <alignment horizontal="center" vertical="center"/>
      <protection locked="0"/>
    </xf>
    <xf numFmtId="0" fontId="18" fillId="0" borderId="3" xfId="6" applyFont="1" applyFill="1" applyBorder="1" applyAlignment="1">
      <alignment horizontal="center" vertical="center"/>
      <protection locked="0"/>
    </xf>
    <xf numFmtId="0" fontId="14" fillId="0" borderId="0" xfId="59" applyFont="1" applyFill="1" applyBorder="1" applyAlignment="1" applyProtection="1">
      <alignment vertical="center"/>
    </xf>
    <xf numFmtId="0" fontId="18" fillId="0" borderId="0" xfId="59" applyFont="1" applyFill="1" applyBorder="1" applyAlignment="1" applyProtection="1">
      <alignment vertical="center"/>
    </xf>
    <xf numFmtId="49" fontId="18" fillId="0" borderId="0" xfId="59" applyNumberFormat="1" applyFont="1" applyFill="1" applyBorder="1" applyAlignment="1" applyProtection="1">
      <alignment horizontal="left" vertical="center" indent="1"/>
    </xf>
    <xf numFmtId="0" fontId="14" fillId="0" borderId="0" xfId="59" applyFont="1" applyFill="1" applyBorder="1" applyAlignment="1" applyProtection="1">
      <alignment horizontal="left" vertical="center" indent="2"/>
    </xf>
    <xf numFmtId="0" fontId="21" fillId="0" borderId="0" xfId="59" applyFont="1" applyFill="1" applyBorder="1" applyAlignment="1" applyProtection="1">
      <alignment vertical="center"/>
    </xf>
    <xf numFmtId="176" fontId="21" fillId="0" borderId="0" xfId="59" applyNumberFormat="1" applyFont="1" applyFill="1" applyBorder="1" applyAlignment="1" applyProtection="1">
      <alignment vertical="center"/>
    </xf>
    <xf numFmtId="0" fontId="15" fillId="0" borderId="0" xfId="59" applyFont="1" applyFill="1" applyBorder="1" applyAlignment="1" applyProtection="1">
      <alignment vertical="center"/>
    </xf>
    <xf numFmtId="0" fontId="16" fillId="0" borderId="0" xfId="59" applyFont="1" applyFill="1" applyBorder="1" applyAlignment="1" applyProtection="1">
      <alignment horizontal="center" vertical="center"/>
    </xf>
    <xf numFmtId="0" fontId="17" fillId="0" borderId="0" xfId="59" applyFont="1" applyFill="1" applyBorder="1" applyAlignment="1" applyProtection="1">
      <alignment horizontal="center" vertical="center"/>
    </xf>
    <xf numFmtId="176" fontId="14" fillId="0" borderId="0" xfId="59" applyNumberFormat="1" applyFont="1" applyFill="1" applyBorder="1" applyAlignment="1" applyProtection="1">
      <alignment horizontal="right" vertical="center"/>
    </xf>
    <xf numFmtId="0" fontId="18" fillId="0" borderId="1" xfId="59" applyFont="1" applyFill="1" applyBorder="1" applyAlignment="1" applyProtection="1">
      <alignment horizontal="center" vertical="center"/>
    </xf>
    <xf numFmtId="176" fontId="18" fillId="0" borderId="1" xfId="59" applyNumberFormat="1" applyFont="1" applyFill="1" applyBorder="1" applyAlignment="1" applyProtection="1">
      <alignment horizontal="center" vertical="center"/>
    </xf>
    <xf numFmtId="0" fontId="18" fillId="0" borderId="1" xfId="59" applyFont="1" applyFill="1" applyBorder="1" applyAlignment="1" applyProtection="1">
      <alignment horizontal="left" vertical="center"/>
    </xf>
    <xf numFmtId="0" fontId="19" fillId="0" borderId="1" xfId="59" applyFont="1" applyFill="1" applyBorder="1" applyAlignment="1" applyProtection="1">
      <alignment vertical="center"/>
    </xf>
    <xf numFmtId="176" fontId="18" fillId="0" borderId="1" xfId="59" applyNumberFormat="1" applyFont="1" applyFill="1" applyBorder="1" applyAlignment="1" applyProtection="1">
      <alignment horizontal="right" vertical="center"/>
    </xf>
    <xf numFmtId="49" fontId="18" fillId="0" borderId="1" xfId="59" applyNumberFormat="1" applyFont="1" applyFill="1" applyBorder="1" applyAlignment="1" applyProtection="1">
      <alignment horizontal="left" vertical="center" indent="1"/>
    </xf>
    <xf numFmtId="49" fontId="22" fillId="0" borderId="1" xfId="59" applyNumberFormat="1" applyFont="1" applyFill="1" applyBorder="1" applyAlignment="1" applyProtection="1">
      <alignment horizontal="left" vertical="center" indent="1"/>
    </xf>
    <xf numFmtId="177" fontId="18" fillId="0" borderId="1" xfId="59" applyNumberFormat="1" applyFont="1" applyFill="1" applyBorder="1" applyAlignment="1" applyProtection="1">
      <alignment horizontal="center" vertical="center"/>
    </xf>
    <xf numFmtId="0" fontId="18" fillId="0" borderId="0" xfId="59" applyNumberFormat="1" applyFont="1" applyFill="1" applyBorder="1" applyAlignment="1" applyProtection="1">
      <alignment horizontal="left" vertical="center" indent="1"/>
    </xf>
    <xf numFmtId="0" fontId="14" fillId="0" borderId="1" xfId="59" applyFont="1" applyFill="1" applyBorder="1" applyAlignment="1" applyProtection="1">
      <alignment horizontal="left" vertical="center" indent="2"/>
    </xf>
    <xf numFmtId="0" fontId="20" fillId="0" borderId="1" xfId="59" applyFont="1" applyFill="1" applyBorder="1" applyAlignment="1" applyProtection="1">
      <alignment horizontal="left" vertical="center" indent="2"/>
    </xf>
    <xf numFmtId="177" fontId="23" fillId="0" borderId="1" xfId="0" applyNumberFormat="1" applyFont="1" applyFill="1" applyBorder="1" applyAlignment="1" applyProtection="1">
      <alignment horizontal="center" vertical="center"/>
    </xf>
    <xf numFmtId="0" fontId="24" fillId="0" borderId="1" xfId="59" applyFont="1" applyFill="1" applyBorder="1" applyAlignment="1" applyProtection="1">
      <alignment horizontal="left" vertical="center" indent="2"/>
    </xf>
    <xf numFmtId="177" fontId="23" fillId="0" borderId="1" xfId="0" applyNumberFormat="1" applyFont="1" applyFill="1" applyBorder="1" applyAlignment="1" applyProtection="1">
      <alignment horizontal="center" vertical="center" wrapText="1"/>
    </xf>
    <xf numFmtId="0" fontId="18" fillId="0" borderId="2" xfId="59" applyFont="1" applyFill="1" applyBorder="1" applyAlignment="1" applyProtection="1">
      <alignment horizontal="center" vertical="center"/>
    </xf>
    <xf numFmtId="0" fontId="18" fillId="0" borderId="3" xfId="59" applyFont="1" applyFill="1" applyBorder="1" applyAlignment="1" applyProtection="1">
      <alignment horizontal="center" vertical="center"/>
    </xf>
    <xf numFmtId="0" fontId="14" fillId="0" borderId="0" xfId="40" applyFont="1" applyAlignment="1">
      <alignment wrapText="1"/>
    </xf>
    <xf numFmtId="0" fontId="25" fillId="0" borderId="0" xfId="40" applyFont="1" applyAlignment="1">
      <alignment horizontal="center" vertical="center" wrapText="1"/>
    </xf>
    <xf numFmtId="0" fontId="18" fillId="0" borderId="0" xfId="40" applyFont="1" applyAlignment="1">
      <alignment horizontal="center" vertical="center" wrapText="1"/>
    </xf>
    <xf numFmtId="0" fontId="18" fillId="0" borderId="0" xfId="40" applyFont="1" applyAlignment="1">
      <alignment wrapText="1"/>
    </xf>
    <xf numFmtId="0" fontId="21" fillId="0" borderId="0" xfId="40" applyFont="1" applyAlignment="1">
      <alignment wrapText="1"/>
    </xf>
    <xf numFmtId="0" fontId="15" fillId="0" borderId="0" xfId="64" applyFont="1" applyFill="1" applyBorder="1" applyAlignment="1">
      <alignment horizontal="left" vertical="center" wrapText="1"/>
    </xf>
    <xf numFmtId="0" fontId="26" fillId="0" borderId="0" xfId="64" applyFont="1" applyFill="1" applyBorder="1" applyAlignment="1">
      <alignment horizontal="left" vertical="center" wrapText="1"/>
    </xf>
    <xf numFmtId="49" fontId="16" fillId="0" borderId="0" xfId="40" applyNumberFormat="1" applyFont="1" applyAlignment="1">
      <alignment horizontal="centerContinuous" vertical="center" wrapText="1"/>
    </xf>
    <xf numFmtId="49" fontId="17" fillId="0" borderId="0" xfId="40" applyNumberFormat="1" applyFont="1" applyAlignment="1">
      <alignment horizontal="centerContinuous" vertical="center" wrapText="1"/>
    </xf>
    <xf numFmtId="0" fontId="18" fillId="0" borderId="0" xfId="40" applyFont="1" applyAlignment="1">
      <alignment horizontal="center" wrapText="1"/>
    </xf>
    <xf numFmtId="176" fontId="27" fillId="0" borderId="0" xfId="6" applyNumberFormat="1" applyFont="1" applyFill="1" applyBorder="1" applyAlignment="1">
      <alignment horizontal="right" vertical="top"/>
      <protection locked="0"/>
    </xf>
    <xf numFmtId="0" fontId="25" fillId="0" borderId="1" xfId="40" applyFont="1" applyBorder="1" applyAlignment="1">
      <alignment horizontal="center" vertical="center" wrapText="1"/>
    </xf>
    <xf numFmtId="1" fontId="25" fillId="0" borderId="1" xfId="40" applyNumberFormat="1" applyFont="1" applyBorder="1" applyAlignment="1" applyProtection="1">
      <alignment horizontal="center" vertical="center" wrapText="1"/>
      <protection locked="0"/>
    </xf>
    <xf numFmtId="0" fontId="25" fillId="0" borderId="0" xfId="40" applyFont="1" applyBorder="1" applyAlignment="1">
      <alignment horizontal="center" vertical="center" wrapText="1"/>
    </xf>
    <xf numFmtId="0" fontId="3" fillId="0" borderId="1" xfId="0" applyFont="1" applyFill="1" applyBorder="1" applyAlignment="1" applyProtection="1">
      <alignment vertical="center" wrapText="1"/>
      <protection locked="0"/>
    </xf>
    <xf numFmtId="177" fontId="14" fillId="0" borderId="1" xfId="40" applyNumberFormat="1" applyFont="1" applyFill="1" applyBorder="1" applyAlignment="1">
      <alignment horizontal="right" vertical="center" wrapText="1"/>
    </xf>
    <xf numFmtId="0" fontId="18" fillId="0" borderId="0" xfId="40" applyFont="1" applyBorder="1" applyAlignment="1">
      <alignment horizontal="center" vertical="center" wrapText="1"/>
    </xf>
    <xf numFmtId="0" fontId="14" fillId="0" borderId="0" xfId="40" applyFont="1" applyBorder="1" applyAlignment="1">
      <alignment wrapText="1"/>
    </xf>
    <xf numFmtId="0" fontId="18" fillId="0" borderId="1" xfId="40" applyFont="1" applyBorder="1" applyAlignment="1">
      <alignment horizontal="center" vertical="center" wrapText="1"/>
    </xf>
    <xf numFmtId="177" fontId="14" fillId="0" borderId="1" xfId="40" applyNumberFormat="1" applyFont="1" applyBorder="1" applyAlignment="1">
      <alignment horizontal="right" vertical="center" wrapText="1"/>
    </xf>
    <xf numFmtId="0" fontId="18" fillId="0" borderId="0" xfId="40" applyFont="1" applyBorder="1" applyAlignment="1">
      <alignment wrapText="1"/>
    </xf>
    <xf numFmtId="0" fontId="3" fillId="0" borderId="0" xfId="40" applyFont="1" applyAlignment="1">
      <alignment horizontal="left" wrapText="1"/>
    </xf>
    <xf numFmtId="0" fontId="28" fillId="0" borderId="0" xfId="6" applyFont="1" applyFill="1" applyBorder="1" applyAlignment="1">
      <alignment vertical="top"/>
      <protection locked="0"/>
    </xf>
    <xf numFmtId="49" fontId="13" fillId="0" borderId="0" xfId="59" applyNumberFormat="1" applyFont="1" applyFill="1" applyBorder="1" applyAlignment="1" applyProtection="1"/>
    <xf numFmtId="2" fontId="13" fillId="0" borderId="0" xfId="59" applyNumberFormat="1" applyFont="1" applyFill="1" applyBorder="1" applyAlignment="1" applyProtection="1"/>
    <xf numFmtId="176" fontId="13" fillId="0" borderId="0" xfId="6" applyNumberFormat="1" applyFont="1" applyFill="1" applyBorder="1" applyAlignment="1">
      <alignment vertical="top"/>
      <protection locked="0"/>
    </xf>
    <xf numFmtId="0" fontId="14" fillId="0" borderId="0" xfId="64" applyFont="1" applyFill="1" applyBorder="1" applyAlignment="1">
      <alignment horizontal="left" vertical="center"/>
    </xf>
    <xf numFmtId="0" fontId="16" fillId="0" borderId="0" xfId="6" applyFont="1" applyFill="1" applyBorder="1" applyAlignment="1">
      <alignment horizontal="center" vertical="center" wrapText="1"/>
      <protection locked="0"/>
    </xf>
    <xf numFmtId="0" fontId="17" fillId="0" borderId="0" xfId="6" applyFont="1" applyFill="1" applyBorder="1" applyAlignment="1">
      <alignment horizontal="center" vertical="center"/>
      <protection locked="0"/>
    </xf>
    <xf numFmtId="49" fontId="25" fillId="0" borderId="1" xfId="6" applyNumberFormat="1" applyFont="1" applyFill="1" applyBorder="1" applyAlignment="1">
      <alignment horizontal="center" vertical="center"/>
      <protection locked="0"/>
    </xf>
    <xf numFmtId="0" fontId="18" fillId="0" borderId="0" xfId="6" applyFont="1" applyFill="1" applyBorder="1" applyAlignment="1">
      <alignment vertical="top"/>
      <protection locked="0"/>
    </xf>
    <xf numFmtId="0" fontId="28" fillId="0" borderId="0" xfId="59" applyFont="1" applyFill="1" applyBorder="1" applyAlignment="1" applyProtection="1">
      <alignment vertical="center" wrapText="1"/>
    </xf>
    <xf numFmtId="49" fontId="24" fillId="0" borderId="1" xfId="6" applyNumberFormat="1" applyFont="1" applyFill="1" applyBorder="1" applyAlignment="1">
      <alignment horizontal="center" vertical="center"/>
      <protection locked="0"/>
    </xf>
    <xf numFmtId="49" fontId="14" fillId="0" borderId="1" xfId="6" applyNumberFormat="1" applyFont="1" applyFill="1" applyBorder="1" applyAlignment="1">
      <alignment horizontal="left" vertical="center"/>
      <protection locked="0"/>
    </xf>
    <xf numFmtId="177" fontId="14" fillId="0" borderId="0" xfId="6" applyNumberFormat="1" applyFont="1" applyFill="1" applyBorder="1" applyAlignment="1">
      <alignment vertical="top"/>
      <protection locked="0"/>
    </xf>
    <xf numFmtId="179" fontId="13" fillId="0" borderId="0" xfId="6" applyNumberFormat="1" applyFont="1" applyFill="1" applyBorder="1" applyAlignment="1">
      <alignment vertical="top"/>
      <protection locked="0"/>
    </xf>
    <xf numFmtId="49" fontId="14" fillId="0" borderId="1" xfId="6" applyNumberFormat="1" applyFont="1" applyFill="1" applyBorder="1" applyAlignment="1">
      <alignment horizontal="center" vertical="center"/>
      <protection locked="0"/>
    </xf>
    <xf numFmtId="49" fontId="14" fillId="0" borderId="1" xfId="6" applyNumberFormat="1" applyFont="1" applyFill="1" applyBorder="1" applyAlignment="1">
      <alignment horizontal="left" vertical="center" indent="1"/>
      <protection locked="0"/>
    </xf>
    <xf numFmtId="177" fontId="13" fillId="0" borderId="0" xfId="6" applyNumberFormat="1" applyFont="1" applyFill="1" applyBorder="1" applyAlignment="1">
      <alignment vertical="top"/>
      <protection locked="0"/>
    </xf>
    <xf numFmtId="0" fontId="13" fillId="0" borderId="0" xfId="59" applyFont="1" applyFill="1" applyBorder="1" applyAlignment="1" applyProtection="1">
      <alignment vertical="center" wrapText="1"/>
    </xf>
    <xf numFmtId="176" fontId="28" fillId="0" borderId="0" xfId="6" applyNumberFormat="1" applyFont="1" applyFill="1" applyBorder="1" applyAlignment="1">
      <alignment vertical="top"/>
      <protection locked="0"/>
    </xf>
    <xf numFmtId="0" fontId="28" fillId="0" borderId="0" xfId="59" applyFont="1" applyFill="1" applyBorder="1" applyAlignment="1" applyProtection="1">
      <alignment horizontal="center" vertical="center" wrapText="1"/>
    </xf>
    <xf numFmtId="0" fontId="13" fillId="0" borderId="0" xfId="59" applyFont="1" applyFill="1" applyBorder="1" applyAlignment="1" applyProtection="1">
      <alignment horizontal="center" vertical="center" wrapText="1"/>
    </xf>
    <xf numFmtId="49" fontId="13" fillId="0" borderId="0" xfId="59" applyNumberFormat="1" applyFont="1" applyFill="1" applyBorder="1" applyAlignment="1" applyProtection="1">
      <alignment vertical="center"/>
      <protection locked="0"/>
    </xf>
    <xf numFmtId="2" fontId="13" fillId="0" borderId="0" xfId="59" applyNumberFormat="1" applyFont="1" applyFill="1" applyBorder="1" applyAlignment="1" applyProtection="1">
      <alignment vertical="center"/>
      <protection locked="0"/>
    </xf>
    <xf numFmtId="177" fontId="14" fillId="0" borderId="1" xfId="6" applyNumberFormat="1" applyFont="1" applyFill="1" applyBorder="1" applyAlignment="1">
      <alignment vertical="center"/>
      <protection locked="0"/>
    </xf>
    <xf numFmtId="49" fontId="13" fillId="0" borderId="0" xfId="6" applyNumberFormat="1" applyFont="1" applyFill="1" applyBorder="1" applyAlignment="1">
      <alignment horizontal="left" vertical="top" indent="1"/>
      <protection locked="0"/>
    </xf>
    <xf numFmtId="176" fontId="14" fillId="0" borderId="0" xfId="6" applyNumberFormat="1" applyFont="1" applyFill="1" applyBorder="1" applyAlignment="1">
      <alignment vertical="top"/>
      <protection locked="0"/>
    </xf>
    <xf numFmtId="0" fontId="16" fillId="0" borderId="0" xfId="6" applyFont="1" applyFill="1" applyAlignment="1">
      <alignment horizontal="center" vertical="top"/>
      <protection locked="0"/>
    </xf>
    <xf numFmtId="49" fontId="19" fillId="0" borderId="1" xfId="6" applyNumberFormat="1" applyFont="1" applyFill="1" applyBorder="1" applyAlignment="1">
      <alignment horizontal="left" vertical="center" wrapText="1" indent="1"/>
      <protection locked="0"/>
    </xf>
    <xf numFmtId="0" fontId="14" fillId="0" borderId="1" xfId="6" applyNumberFormat="1" applyFont="1" applyFill="1" applyBorder="1" applyAlignment="1">
      <alignment horizontal="center" vertical="center"/>
      <protection locked="0"/>
    </xf>
    <xf numFmtId="0" fontId="24" fillId="0" borderId="1" xfId="6" applyFont="1" applyFill="1" applyBorder="1" applyAlignment="1">
      <alignment horizontal="left" vertical="center" indent="2"/>
      <protection locked="0"/>
    </xf>
    <xf numFmtId="0" fontId="18" fillId="0" borderId="3" xfId="6" applyFont="1" applyFill="1" applyBorder="1" applyAlignment="1">
      <alignment vertical="center"/>
      <protection locked="0"/>
    </xf>
    <xf numFmtId="176" fontId="14" fillId="0" borderId="0" xfId="6" applyNumberFormat="1" applyFont="1" applyFill="1" applyBorder="1" applyAlignment="1">
      <alignment horizontal="right" vertical="center"/>
      <protection locked="0"/>
    </xf>
    <xf numFmtId="0" fontId="29" fillId="2" borderId="4" xfId="0" applyFont="1" applyFill="1" applyBorder="1" applyAlignment="1" applyProtection="1">
      <alignment vertical="top"/>
    </xf>
    <xf numFmtId="0" fontId="3" fillId="0" borderId="0" xfId="59" applyFont="1" applyFill="1" applyBorder="1" applyAlignment="1" applyProtection="1">
      <alignment vertical="center"/>
    </xf>
    <xf numFmtId="0" fontId="25" fillId="0" borderId="0" xfId="59" applyFont="1" applyFill="1" applyBorder="1" applyAlignment="1" applyProtection="1">
      <alignment vertical="center"/>
    </xf>
    <xf numFmtId="49" fontId="14" fillId="0" borderId="0" xfId="59" applyNumberFormat="1" applyFont="1" applyFill="1" applyBorder="1" applyAlignment="1" applyProtection="1">
      <alignment horizontal="left" vertical="center" indent="1"/>
    </xf>
    <xf numFmtId="0" fontId="25" fillId="0" borderId="1" xfId="59" applyFont="1" applyFill="1" applyBorder="1" applyAlignment="1" applyProtection="1">
      <alignment horizontal="center" vertical="center"/>
    </xf>
    <xf numFmtId="176" fontId="25" fillId="0" borderId="1" xfId="59" applyNumberFormat="1" applyFont="1" applyFill="1" applyBorder="1" applyAlignment="1" applyProtection="1">
      <alignment horizontal="center" vertical="center"/>
    </xf>
    <xf numFmtId="0" fontId="23" fillId="0" borderId="5" xfId="0" applyFont="1" applyFill="1" applyBorder="1" applyAlignment="1" applyProtection="1">
      <alignment horizontal="justify" vertical="center" wrapText="1"/>
    </xf>
    <xf numFmtId="0" fontId="30" fillId="0" borderId="6" xfId="0" applyFont="1" applyFill="1" applyBorder="1" applyAlignment="1" applyProtection="1">
      <alignment horizontal="center" vertical="center" wrapText="1"/>
    </xf>
    <xf numFmtId="0" fontId="31" fillId="0" borderId="5" xfId="0" applyFont="1" applyFill="1" applyBorder="1" applyAlignment="1" applyProtection="1">
      <alignment horizontal="justify" vertical="center" wrapText="1"/>
    </xf>
    <xf numFmtId="0" fontId="32" fillId="0" borderId="6" xfId="0" applyFont="1" applyFill="1" applyBorder="1" applyAlignment="1" applyProtection="1">
      <alignment horizontal="center" vertical="center" wrapText="1"/>
    </xf>
    <xf numFmtId="177" fontId="21" fillId="0" borderId="0" xfId="40" applyNumberFormat="1" applyFont="1" applyAlignment="1">
      <alignment horizontal="center" wrapText="1"/>
    </xf>
    <xf numFmtId="177" fontId="26" fillId="0" borderId="0" xfId="64" applyNumberFormat="1" applyFont="1" applyFill="1" applyBorder="1" applyAlignment="1">
      <alignment horizontal="center" vertical="center" wrapText="1"/>
    </xf>
    <xf numFmtId="49" fontId="16" fillId="0" borderId="0" xfId="40" applyNumberFormat="1" applyFont="1" applyAlignment="1">
      <alignment horizontal="center" vertical="center" wrapText="1"/>
    </xf>
    <xf numFmtId="177" fontId="27" fillId="0" borderId="0" xfId="6" applyNumberFormat="1" applyFont="1" applyFill="1" applyBorder="1" applyAlignment="1">
      <alignment horizontal="center" vertical="top"/>
      <protection locked="0"/>
    </xf>
    <xf numFmtId="177" fontId="25" fillId="0" borderId="1" xfId="40" applyNumberFormat="1" applyFont="1" applyBorder="1" applyAlignment="1" applyProtection="1">
      <alignment horizontal="center" vertical="center" wrapText="1"/>
      <protection locked="0"/>
    </xf>
    <xf numFmtId="0" fontId="3" fillId="0" borderId="1" xfId="0" applyFont="1" applyFill="1" applyBorder="1" applyAlignment="1">
      <alignment horizontal="left" vertical="center" wrapText="1"/>
      <protection locked="0"/>
    </xf>
    <xf numFmtId="0" fontId="3" fillId="0" borderId="1" xfId="0" applyNumberFormat="1" applyFont="1" applyFill="1" applyBorder="1" applyAlignment="1">
      <alignment horizontal="center" vertical="center" wrapText="1"/>
      <protection locked="0"/>
    </xf>
    <xf numFmtId="0" fontId="21" fillId="0" borderId="0" xfId="40" applyFont="1" applyAlignment="1">
      <alignment vertical="center" wrapText="1"/>
    </xf>
    <xf numFmtId="0" fontId="2" fillId="0" borderId="1" xfId="40" applyFont="1" applyBorder="1" applyAlignment="1">
      <alignment horizontal="center" vertical="center" wrapText="1"/>
    </xf>
    <xf numFmtId="0" fontId="33" fillId="0" borderId="1" xfId="40" applyNumberFormat="1" applyFont="1" applyBorder="1" applyAlignment="1">
      <alignment horizontal="center" vertical="center" wrapText="1"/>
    </xf>
    <xf numFmtId="0" fontId="3" fillId="0" borderId="0" xfId="40" applyFont="1" applyFill="1" applyBorder="1" applyAlignment="1">
      <alignment wrapText="1"/>
    </xf>
    <xf numFmtId="49" fontId="20" fillId="0" borderId="1" xfId="6" applyNumberFormat="1" applyFont="1" applyFill="1" applyBorder="1" applyAlignment="1">
      <alignment horizontal="center" vertical="center"/>
      <protection locked="0"/>
    </xf>
    <xf numFmtId="179" fontId="14" fillId="0" borderId="1" xfId="6" applyNumberFormat="1" applyFont="1" applyFill="1" applyBorder="1" applyAlignment="1">
      <alignment horizontal="center" vertical="center"/>
      <protection locked="0"/>
    </xf>
    <xf numFmtId="0" fontId="34" fillId="0" borderId="0" xfId="6" applyFont="1" applyFill="1" applyBorder="1" applyAlignment="1">
      <alignment vertical="top"/>
      <protection locked="0"/>
    </xf>
    <xf numFmtId="0" fontId="14" fillId="0" borderId="0" xfId="6" applyFont="1" applyFill="1" applyAlignment="1">
      <alignment vertical="top"/>
      <protection locked="0"/>
    </xf>
    <xf numFmtId="176" fontId="14" fillId="0" borderId="0" xfId="6" applyNumberFormat="1" applyFont="1" applyFill="1" applyBorder="1" applyAlignment="1">
      <alignment horizontal="center" vertical="center"/>
      <protection locked="0"/>
    </xf>
    <xf numFmtId="0" fontId="25" fillId="0" borderId="1" xfId="6" applyFont="1" applyFill="1" applyBorder="1" applyAlignment="1">
      <alignment horizontal="center" vertical="center"/>
      <protection locked="0"/>
    </xf>
    <xf numFmtId="176" fontId="25" fillId="0" borderId="1" xfId="6" applyNumberFormat="1" applyFont="1" applyFill="1" applyBorder="1" applyAlignment="1">
      <alignment horizontal="center" vertical="center"/>
      <protection locked="0"/>
    </xf>
    <xf numFmtId="0" fontId="29" fillId="3" borderId="4" xfId="0" applyFont="1" applyFill="1" applyBorder="1" applyAlignment="1" applyProtection="1">
      <alignment vertical="top"/>
    </xf>
    <xf numFmtId="176" fontId="14" fillId="0" borderId="0" xfId="6" applyNumberFormat="1" applyFont="1" applyFill="1" applyAlignment="1">
      <alignment horizontal="center" vertical="center"/>
      <protection locked="0"/>
    </xf>
    <xf numFmtId="0" fontId="2" fillId="0" borderId="7" xfId="60" applyNumberFormat="1" applyFont="1" applyFill="1" applyBorder="1" applyAlignment="1" applyProtection="1">
      <alignment horizontal="center" vertical="center" wrapText="1"/>
    </xf>
    <xf numFmtId="0" fontId="2" fillId="0" borderId="8" xfId="60" applyNumberFormat="1" applyFont="1" applyFill="1" applyBorder="1" applyAlignment="1" applyProtection="1">
      <alignment horizontal="center" vertical="center" wrapText="1"/>
    </xf>
    <xf numFmtId="0" fontId="3" fillId="0" borderId="9" xfId="60" applyFont="1" applyFill="1" applyBorder="1" applyAlignment="1" applyProtection="1">
      <alignment horizontal="left" vertical="center" wrapText="1"/>
    </xf>
    <xf numFmtId="0" fontId="3" fillId="0" borderId="10" xfId="60" applyFont="1" applyFill="1" applyBorder="1" applyAlignment="1" applyProtection="1">
      <alignment horizontal="right" vertical="center" wrapText="1"/>
    </xf>
    <xf numFmtId="0" fontId="22" fillId="0" borderId="9" xfId="60" applyNumberFormat="1" applyFont="1" applyFill="1" applyBorder="1" applyAlignment="1" applyProtection="1">
      <alignment horizontal="left" vertical="center" wrapText="1"/>
    </xf>
    <xf numFmtId="0" fontId="22" fillId="0" borderId="10" xfId="60" applyNumberFormat="1" applyFont="1" applyFill="1" applyBorder="1" applyAlignment="1" applyProtection="1">
      <alignment horizontal="right" vertical="center" wrapText="1"/>
    </xf>
    <xf numFmtId="0" fontId="24" fillId="0" borderId="9" xfId="60" applyNumberFormat="1" applyFont="1" applyFill="1" applyBorder="1" applyAlignment="1" applyProtection="1">
      <alignment horizontal="left" vertical="center" wrapText="1"/>
    </xf>
    <xf numFmtId="0" fontId="24" fillId="0" borderId="10" xfId="60" applyNumberFormat="1" applyFont="1" applyFill="1" applyBorder="1" applyAlignment="1" applyProtection="1">
      <alignment horizontal="right" vertical="center" wrapText="1"/>
    </xf>
    <xf numFmtId="0" fontId="35" fillId="0" borderId="0" xfId="40" applyFont="1" applyAlignment="1">
      <alignment horizontal="center" vertical="center" wrapText="1"/>
    </xf>
    <xf numFmtId="178" fontId="21" fillId="0" borderId="0" xfId="40" applyNumberFormat="1" applyFont="1" applyAlignment="1">
      <alignment horizontal="center" wrapText="1"/>
    </xf>
    <xf numFmtId="178" fontId="26" fillId="0" borderId="0" xfId="64" applyNumberFormat="1" applyFont="1" applyFill="1" applyBorder="1" applyAlignment="1">
      <alignment horizontal="center" vertical="center" wrapText="1"/>
    </xf>
    <xf numFmtId="178" fontId="16" fillId="0" borderId="0" xfId="40" applyNumberFormat="1" applyFont="1" applyAlignment="1">
      <alignment horizontal="center" vertical="center" wrapText="1"/>
    </xf>
    <xf numFmtId="178" fontId="27" fillId="0" borderId="0" xfId="6" applyNumberFormat="1" applyFont="1" applyFill="1" applyBorder="1" applyAlignment="1">
      <alignment horizontal="center" vertical="top"/>
      <protection locked="0"/>
    </xf>
    <xf numFmtId="178" fontId="25" fillId="0" borderId="1" xfId="40" applyNumberFormat="1" applyFont="1" applyBorder="1" applyAlignment="1" applyProtection="1">
      <alignment horizontal="center" vertical="center" wrapText="1"/>
      <protection locked="0"/>
    </xf>
    <xf numFmtId="0" fontId="3" fillId="4" borderId="1" xfId="60" applyFont="1" applyFill="1" applyBorder="1" applyAlignment="1" applyProtection="1">
      <alignment horizontal="left" vertical="center" wrapText="1"/>
    </xf>
    <xf numFmtId="0" fontId="3" fillId="0" borderId="1" xfId="0" applyNumberFormat="1" applyFont="1" applyFill="1" applyBorder="1" applyAlignment="1" applyProtection="1">
      <alignment horizontal="center" vertical="center" wrapText="1"/>
    </xf>
    <xf numFmtId="0" fontId="3" fillId="4" borderId="11" xfId="60" applyFont="1" applyFill="1" applyBorder="1" applyAlignment="1" applyProtection="1">
      <alignment horizontal="left" vertical="center" wrapText="1"/>
    </xf>
    <xf numFmtId="0" fontId="3" fillId="0" borderId="11" xfId="0" applyNumberFormat="1" applyFont="1" applyFill="1" applyBorder="1" applyAlignment="1" applyProtection="1">
      <alignment horizontal="center" vertical="center" wrapText="1"/>
    </xf>
    <xf numFmtId="0" fontId="2" fillId="0" borderId="11" xfId="40" applyFont="1" applyBorder="1" applyAlignment="1">
      <alignment horizontal="center" vertical="center" wrapText="1"/>
    </xf>
    <xf numFmtId="0" fontId="33" fillId="0" borderId="11" xfId="40" applyFont="1" applyBorder="1" applyAlignment="1">
      <alignment horizontal="center" vertical="center" wrapText="1"/>
    </xf>
    <xf numFmtId="0" fontId="36" fillId="0" borderId="0" xfId="0" applyFont="1" applyAlignment="1">
      <alignment vertical="top"/>
      <protection locked="0"/>
    </xf>
    <xf numFmtId="0" fontId="33" fillId="0" borderId="0" xfId="40" applyFont="1" applyAlignment="1">
      <alignment wrapText="1"/>
    </xf>
    <xf numFmtId="0" fontId="14" fillId="0" borderId="1" xfId="6" applyNumberFormat="1" applyFont="1" applyFill="1" applyBorder="1" applyAlignment="1">
      <alignment horizontal="left" vertical="center"/>
      <protection locked="0"/>
    </xf>
    <xf numFmtId="49" fontId="24" fillId="0" borderId="12" xfId="6" applyNumberFormat="1" applyFont="1" applyFill="1" applyBorder="1" applyAlignment="1">
      <alignment horizontal="center" vertical="top"/>
      <protection locked="0"/>
    </xf>
    <xf numFmtId="49" fontId="14" fillId="0" borderId="12" xfId="6" applyNumberFormat="1" applyFont="1" applyFill="1" applyBorder="1" applyAlignment="1">
      <alignment horizontal="center" vertical="top"/>
      <protection locked="0"/>
    </xf>
    <xf numFmtId="49" fontId="18" fillId="0" borderId="0" xfId="59" applyNumberFormat="1" applyFont="1" applyFill="1" applyBorder="1" applyAlignment="1" applyProtection="1">
      <alignment horizontal="left" vertical="center"/>
    </xf>
    <xf numFmtId="177" fontId="21" fillId="0" borderId="0" xfId="59" applyNumberFormat="1" applyFont="1" applyFill="1" applyBorder="1" applyAlignment="1" applyProtection="1">
      <alignment horizontal="center" vertical="center"/>
    </xf>
    <xf numFmtId="0" fontId="37" fillId="0" borderId="0" xfId="59" applyFont="1" applyFill="1" applyBorder="1" applyAlignment="1" applyProtection="1">
      <alignment horizontal="center" vertical="center"/>
    </xf>
    <xf numFmtId="177" fontId="17" fillId="0" borderId="0" xfId="59" applyNumberFormat="1" applyFont="1" applyFill="1" applyBorder="1" applyAlignment="1" applyProtection="1">
      <alignment horizontal="center" vertical="center"/>
    </xf>
    <xf numFmtId="177" fontId="14" fillId="0" borderId="0" xfId="59" applyNumberFormat="1" applyFont="1" applyFill="1" applyBorder="1" applyAlignment="1" applyProtection="1">
      <alignment horizontal="center" vertical="center"/>
    </xf>
    <xf numFmtId="0" fontId="29" fillId="2" borderId="4" xfId="0" applyNumberFormat="1" applyFont="1" applyFill="1" applyBorder="1" applyAlignment="1" applyProtection="1">
      <alignment vertical="top"/>
    </xf>
    <xf numFmtId="0" fontId="29" fillId="3" borderId="4" xfId="0" applyNumberFormat="1" applyFont="1" applyFill="1" applyBorder="1" applyAlignment="1" applyProtection="1">
      <alignment vertical="top"/>
    </xf>
    <xf numFmtId="0" fontId="14" fillId="0" borderId="0" xfId="6" applyNumberFormat="1" applyFont="1" applyFill="1" applyBorder="1" applyAlignment="1" applyProtection="1">
      <alignment vertical="top"/>
      <protection locked="0"/>
    </xf>
    <xf numFmtId="49" fontId="14" fillId="0" borderId="0" xfId="6" applyNumberFormat="1" applyFont="1" applyFill="1" applyBorder="1" applyAlignment="1" applyProtection="1">
      <alignment horizontal="left" vertical="top"/>
      <protection locked="0"/>
    </xf>
    <xf numFmtId="49" fontId="14" fillId="0" borderId="0" xfId="6" applyNumberFormat="1" applyFont="1" applyFill="1" applyBorder="1" applyAlignment="1" applyProtection="1">
      <alignment horizontal="left" vertical="top" indent="1"/>
      <protection locked="0"/>
    </xf>
    <xf numFmtId="49" fontId="14" fillId="0" borderId="0" xfId="6" applyNumberFormat="1" applyFont="1" applyFill="1" applyBorder="1" applyAlignment="1" applyProtection="1">
      <alignment horizontal="left" vertical="top" indent="2"/>
      <protection locked="0"/>
    </xf>
    <xf numFmtId="49" fontId="14" fillId="4" borderId="0" xfId="6" applyNumberFormat="1" applyFont="1" applyFill="1" applyBorder="1" applyAlignment="1" applyProtection="1">
      <alignment horizontal="left" vertical="top"/>
      <protection locked="0"/>
    </xf>
    <xf numFmtId="0" fontId="14" fillId="4" borderId="0" xfId="6" applyNumberFormat="1" applyFont="1" applyFill="1" applyBorder="1" applyAlignment="1" applyProtection="1">
      <alignment vertical="top"/>
      <protection locked="0"/>
    </xf>
    <xf numFmtId="176" fontId="14" fillId="4" borderId="0" xfId="6" applyNumberFormat="1" applyFont="1" applyFill="1" applyBorder="1" applyAlignment="1" applyProtection="1">
      <alignment vertical="top"/>
      <protection locked="0"/>
    </xf>
    <xf numFmtId="0" fontId="13" fillId="4" borderId="0" xfId="6" applyNumberFormat="1" applyFont="1" applyFill="1" applyBorder="1" applyAlignment="1" applyProtection="1">
      <alignment vertical="top"/>
      <protection locked="0"/>
    </xf>
    <xf numFmtId="0" fontId="0" fillId="4" borderId="0" xfId="0" applyFont="1" applyFill="1" applyAlignment="1">
      <alignment vertical="top"/>
      <protection locked="0"/>
    </xf>
    <xf numFmtId="0" fontId="15" fillId="4" borderId="0" xfId="64" applyNumberFormat="1" applyFont="1" applyFill="1" applyBorder="1" applyAlignment="1">
      <alignment horizontal="left" vertical="center"/>
    </xf>
    <xf numFmtId="0" fontId="16" fillId="4" borderId="0" xfId="6" applyNumberFormat="1" applyFont="1" applyFill="1" applyBorder="1" applyAlignment="1" applyProtection="1">
      <alignment horizontal="center" vertical="top"/>
      <protection locked="0"/>
    </xf>
    <xf numFmtId="0" fontId="17" fillId="4" borderId="0" xfId="6" applyNumberFormat="1" applyFont="1" applyFill="1" applyBorder="1" applyAlignment="1" applyProtection="1">
      <alignment horizontal="center" vertical="top"/>
      <protection locked="0"/>
    </xf>
    <xf numFmtId="176" fontId="17" fillId="4" borderId="0" xfId="6" applyNumberFormat="1" applyFont="1" applyFill="1" applyBorder="1" applyAlignment="1" applyProtection="1">
      <alignment horizontal="center" vertical="top"/>
      <protection locked="0"/>
    </xf>
    <xf numFmtId="176" fontId="20" fillId="4" borderId="0" xfId="6" applyNumberFormat="1" applyFont="1" applyFill="1" applyBorder="1" applyAlignment="1" applyProtection="1">
      <alignment horizontal="right" vertical="center"/>
      <protection locked="0"/>
    </xf>
    <xf numFmtId="49" fontId="25" fillId="0" borderId="1" xfId="6" applyNumberFormat="1" applyFont="1" applyFill="1" applyBorder="1" applyAlignment="1" applyProtection="1">
      <alignment horizontal="center" vertical="center"/>
      <protection locked="0"/>
    </xf>
    <xf numFmtId="0" fontId="25" fillId="0" borderId="1" xfId="6" applyNumberFormat="1" applyFont="1" applyFill="1" applyBorder="1" applyAlignment="1" applyProtection="1">
      <alignment horizontal="center" vertical="center"/>
      <protection locked="0"/>
    </xf>
    <xf numFmtId="176" fontId="25" fillId="0" borderId="1" xfId="6" applyNumberFormat="1" applyFont="1" applyFill="1" applyBorder="1" applyAlignment="1" applyProtection="1">
      <alignment horizontal="center" vertical="center"/>
      <protection locked="0"/>
    </xf>
    <xf numFmtId="0" fontId="12" fillId="4" borderId="1" xfId="0" applyFont="1" applyFill="1" applyBorder="1" applyAlignment="1" applyProtection="1">
      <alignment horizontal="left" vertical="center"/>
    </xf>
    <xf numFmtId="0" fontId="38" fillId="4" borderId="3" xfId="0" applyFont="1" applyFill="1" applyBorder="1" applyAlignment="1" applyProtection="1">
      <alignment horizontal="distributed" vertical="center"/>
    </xf>
    <xf numFmtId="0" fontId="12" fillId="4" borderId="1" xfId="0" applyFont="1" applyFill="1" applyBorder="1" applyAlignment="1" applyProtection="1">
      <alignment vertical="center"/>
    </xf>
    <xf numFmtId="0" fontId="13" fillId="0" borderId="0" xfId="6" applyFont="1" applyFill="1" applyAlignment="1">
      <alignment vertical="top"/>
      <protection locked="0"/>
    </xf>
    <xf numFmtId="49" fontId="14" fillId="0" borderId="0" xfId="6" applyNumberFormat="1" applyFont="1" applyFill="1" applyAlignment="1">
      <alignment horizontal="left" vertical="top"/>
      <protection locked="0"/>
    </xf>
    <xf numFmtId="49" fontId="14" fillId="0" borderId="0" xfId="6" applyNumberFormat="1" applyFont="1" applyFill="1" applyAlignment="1">
      <alignment horizontal="left" vertical="top" indent="1"/>
      <protection locked="0"/>
    </xf>
    <xf numFmtId="49" fontId="14" fillId="0" borderId="0" xfId="6" applyNumberFormat="1" applyFont="1" applyFill="1" applyAlignment="1">
      <alignment horizontal="left" vertical="top" indent="2"/>
      <protection locked="0"/>
    </xf>
    <xf numFmtId="176" fontId="14" fillId="0" borderId="0" xfId="6" applyNumberFormat="1" applyFont="1" applyFill="1" applyAlignment="1">
      <alignment vertical="top"/>
      <protection locked="0"/>
    </xf>
    <xf numFmtId="0" fontId="15" fillId="0" borderId="0" xfId="64" applyFont="1" applyBorder="1" applyAlignment="1">
      <alignment horizontal="left" vertical="center"/>
    </xf>
    <xf numFmtId="176" fontId="17" fillId="0" borderId="0" xfId="6" applyNumberFormat="1" applyFont="1" applyFill="1" applyAlignment="1">
      <alignment horizontal="center" vertical="top"/>
      <protection locked="0"/>
    </xf>
    <xf numFmtId="176" fontId="14" fillId="0" borderId="0" xfId="6" applyNumberFormat="1" applyFont="1" applyFill="1" applyAlignment="1">
      <alignment horizontal="right" vertical="center"/>
      <protection locked="0"/>
    </xf>
    <xf numFmtId="0" fontId="19" fillId="0" borderId="2" xfId="6" applyFont="1" applyFill="1" applyBorder="1" applyAlignment="1">
      <alignment horizontal="center" vertical="center"/>
      <protection locked="0"/>
    </xf>
    <xf numFmtId="0" fontId="39" fillId="0" borderId="0" xfId="0" applyFont="1" applyFill="1" applyAlignment="1" applyProtection="1">
      <alignment vertical="center"/>
    </xf>
    <xf numFmtId="0" fontId="40" fillId="0" borderId="0" xfId="0" applyFont="1" applyFill="1" applyAlignment="1" applyProtection="1">
      <alignment vertical="center"/>
    </xf>
    <xf numFmtId="0" fontId="24" fillId="0" borderId="0" xfId="0" applyFont="1" applyFill="1" applyAlignment="1" applyProtection="1">
      <alignment vertical="center"/>
    </xf>
    <xf numFmtId="0" fontId="41" fillId="0" borderId="0" xfId="0" applyFont="1" applyFill="1" applyAlignment="1" applyProtection="1">
      <alignment horizontal="center" vertical="center"/>
    </xf>
    <xf numFmtId="0" fontId="42" fillId="0" borderId="0" xfId="0" applyFont="1" applyFill="1" applyAlignment="1" applyProtection="1">
      <alignment horizontal="center" vertical="center"/>
    </xf>
    <xf numFmtId="0" fontId="24" fillId="0" borderId="0" xfId="0" applyFont="1" applyFill="1" applyAlignment="1" applyProtection="1">
      <alignment horizontal="right" vertical="center"/>
    </xf>
    <xf numFmtId="0" fontId="31" fillId="0" borderId="13" xfId="0" applyFont="1" applyFill="1" applyBorder="1" applyAlignment="1" applyProtection="1">
      <alignment horizontal="center" vertical="center"/>
    </xf>
    <xf numFmtId="0" fontId="2" fillId="0" borderId="14" xfId="0" applyFont="1" applyFill="1" applyBorder="1" applyAlignment="1" applyProtection="1">
      <alignment horizontal="center" vertical="center"/>
    </xf>
    <xf numFmtId="0" fontId="43" fillId="0" borderId="5" xfId="0" applyFont="1" applyFill="1" applyBorder="1" applyAlignment="1" applyProtection="1">
      <alignment horizontal="center" vertical="center"/>
    </xf>
    <xf numFmtId="177" fontId="22" fillId="0" borderId="6" xfId="0" applyNumberFormat="1" applyFont="1" applyFill="1" applyBorder="1" applyAlignment="1" applyProtection="1">
      <alignment horizontal="center" vertical="center"/>
    </xf>
    <xf numFmtId="0" fontId="44" fillId="0" borderId="5" xfId="0" applyFont="1" applyFill="1" applyBorder="1" applyAlignment="1" applyProtection="1">
      <alignment vertical="center"/>
    </xf>
    <xf numFmtId="176" fontId="24" fillId="0" borderId="6" xfId="0" applyNumberFormat="1" applyFont="1" applyFill="1" applyBorder="1" applyAlignment="1" applyProtection="1">
      <alignment horizontal="center" vertical="center"/>
    </xf>
    <xf numFmtId="0" fontId="1" fillId="0" borderId="0" xfId="0" applyFont="1" applyFill="1" applyBorder="1" applyAlignment="1" applyProtection="1"/>
    <xf numFmtId="0" fontId="45" fillId="0" borderId="0" xfId="0" applyFont="1" applyFill="1" applyBorder="1" applyAlignment="1" applyProtection="1">
      <alignment horizontal="center" vertical="center"/>
    </xf>
    <xf numFmtId="0" fontId="46" fillId="0" borderId="0" xfId="0" applyFont="1" applyFill="1" applyBorder="1" applyAlignment="1" applyProtection="1">
      <alignment horizontal="left" vertical="center" indent="1"/>
    </xf>
    <xf numFmtId="0" fontId="47" fillId="0" borderId="0" xfId="0" applyFont="1" applyFill="1" applyBorder="1" applyAlignment="1" applyProtection="1">
      <alignment vertical="center"/>
    </xf>
    <xf numFmtId="0" fontId="48" fillId="0" borderId="0" xfId="0" applyFont="1" applyFill="1" applyBorder="1" applyAlignment="1" applyProtection="1">
      <alignment vertical="center"/>
    </xf>
    <xf numFmtId="0" fontId="49" fillId="0" borderId="0" xfId="0" applyFont="1" applyFill="1" applyAlignment="1" applyProtection="1">
      <alignment vertical="center"/>
    </xf>
  </cellXfs>
  <cellStyles count="65">
    <cellStyle name="常规" xfId="0" builtinId="0"/>
    <cellStyle name="货币[0]" xfId="1" builtinId="7"/>
    <cellStyle name="20% - 强调文字颜色 3" xfId="2" builtinId="38"/>
    <cellStyle name="输入" xfId="3" builtinId="20"/>
    <cellStyle name="货币" xfId="4" builtinId="4"/>
    <cellStyle name="千位分隔[0]" xfId="5" builtinId="6"/>
    <cellStyle name="常规_功能分类1212zhangl" xf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常规 6" xfId="15"/>
    <cellStyle name="60% - 强调文字颜色 2" xfId="16" builtinId="36"/>
    <cellStyle name="标题 4" xfId="17" builtinId="19"/>
    <cellStyle name="警告文本" xfId="18" builtinId="11"/>
    <cellStyle name="标题" xfId="19" builtinId="15"/>
    <cellStyle name="解释性文本" xfId="20" builtinId="53"/>
    <cellStyle name="常规 8" xfId="21"/>
    <cellStyle name="标题 1" xfId="22" builtinId="16"/>
    <cellStyle name="常规 9" xfId="23"/>
    <cellStyle name="标题 2" xfId="24" builtinId="17"/>
    <cellStyle name="60% - 强调文字颜色 1" xfId="25" builtinId="32"/>
    <cellStyle name="标题 3" xfId="26" builtinId="18"/>
    <cellStyle name="60% - 强调文字颜色 4" xfId="27" builtinId="44"/>
    <cellStyle name="输出" xfId="28" builtinId="21"/>
    <cellStyle name="计算" xfId="29" builtinId="22"/>
    <cellStyle name="检查单元格" xfId="30" builtinId="23"/>
    <cellStyle name="20% - 强调文字颜色 6" xfId="31" builtinId="50"/>
    <cellStyle name="强调文字颜色 2" xfId="32" builtinId="33"/>
    <cellStyle name="链接单元格" xfId="33" builtinId="24"/>
    <cellStyle name="汇总" xfId="34" builtinId="25"/>
    <cellStyle name="好" xfId="35" builtinId="26"/>
    <cellStyle name="适中" xfId="36" builtinId="28"/>
    <cellStyle name="20% - 强调文字颜色 5" xfId="37" builtinId="46"/>
    <cellStyle name="强调文字颜色 1" xfId="38" builtinId="29"/>
    <cellStyle name="20% - 强调文字颜色 1" xfId="39" builtinId="30"/>
    <cellStyle name="常规_2013.1.人代会报告附表" xfId="40"/>
    <cellStyle name="40% - 强调文字颜色 1" xfId="41" builtinId="31"/>
    <cellStyle name="20% - 强调文字颜色 2" xfId="42" builtinId="34"/>
    <cellStyle name="40% - 强调文字颜色 2" xfId="43" builtinId="35"/>
    <cellStyle name="强调文字颜色 3" xfId="44" builtinId="37"/>
    <cellStyle name="常规 3 2" xfId="45"/>
    <cellStyle name="强调文字颜色 4" xfId="46" builtinId="41"/>
    <cellStyle name="20% - 强调文字颜色 4" xfId="47" builtinId="42"/>
    <cellStyle name="40% - 强调文字颜色 4" xfId="48" builtinId="43"/>
    <cellStyle name="强调文字颜色 5" xfId="49" builtinId="45"/>
    <cellStyle name="40% - 强调文字颜色 5" xfId="50" builtinId="47"/>
    <cellStyle name="60% - 强调文字颜色 5" xfId="51" builtinId="48"/>
    <cellStyle name="强调文字颜色 6" xfId="52" builtinId="49"/>
    <cellStyle name="常规 2 3" xfId="53"/>
    <cellStyle name="常规 10" xfId="54"/>
    <cellStyle name="40% - 强调文字颜色 6" xfId="55" builtinId="51"/>
    <cellStyle name="60% - 强调文字颜色 6" xfId="56" builtinId="52"/>
    <cellStyle name="常规 11" xfId="57"/>
    <cellStyle name="常规 2" xfId="58"/>
    <cellStyle name="常规 3" xfId="59"/>
    <cellStyle name="常规 4" xfId="60"/>
    <cellStyle name="常规 4 3" xfId="61"/>
    <cellStyle name="常规 5" xfId="62"/>
    <cellStyle name="常规 7" xfId="63"/>
    <cellStyle name="常规_人代会报告附表（定）曹铂0103" xfId="64"/>
  </cellStyles>
  <tableStyles count="0" defaultTableStyle="TableStyleMedium2" defaultPivotStyle="PivotStyleLight16"/>
  <colors>
    <mruColors>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1" Type="http://schemas.openxmlformats.org/officeDocument/2006/relationships/sharedStrings" Target="sharedStrings.xml"/><Relationship Id="rId30" Type="http://schemas.openxmlformats.org/officeDocument/2006/relationships/styles" Target="styles.xml"/><Relationship Id="rId3" Type="http://schemas.openxmlformats.org/officeDocument/2006/relationships/worksheet" Target="worksheets/sheet3.xml"/><Relationship Id="rId29" Type="http://schemas.openxmlformats.org/officeDocument/2006/relationships/theme" Target="theme/theme1.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2"/>
  </sheetPr>
  <dimension ref="A1:J35"/>
  <sheetViews>
    <sheetView workbookViewId="0">
      <selection activeCell="C2" sqref="A1:J35"/>
    </sheetView>
  </sheetViews>
  <sheetFormatPr defaultColWidth="12" defaultRowHeight="13.5"/>
  <cols>
    <col min="1" max="16384" width="12" style="245"/>
  </cols>
  <sheetData>
    <row r="1" ht="77.45" customHeight="1" spans="1:10">
      <c r="A1" s="246" t="s">
        <v>0</v>
      </c>
      <c r="B1" s="246"/>
      <c r="C1" s="246"/>
      <c r="D1" s="246"/>
      <c r="E1" s="246"/>
      <c r="F1" s="246"/>
      <c r="G1" s="246"/>
      <c r="H1" s="246"/>
      <c r="I1" s="246"/>
      <c r="J1" s="246"/>
    </row>
    <row r="2" ht="20.25" spans="1:1">
      <c r="A2" s="247" t="s">
        <v>1</v>
      </c>
    </row>
    <row r="3" ht="20.25" spans="1:7">
      <c r="A3" s="248" t="s">
        <v>2</v>
      </c>
      <c r="B3" s="248"/>
      <c r="C3" s="248"/>
      <c r="D3" s="248"/>
      <c r="E3" s="248"/>
      <c r="F3" s="248"/>
      <c r="G3" s="248"/>
    </row>
    <row r="4" ht="20.25" spans="1:6">
      <c r="A4" s="248" t="s">
        <v>3</v>
      </c>
      <c r="B4" s="248"/>
      <c r="C4" s="248"/>
      <c r="D4" s="248"/>
      <c r="E4" s="248"/>
      <c r="F4" s="248"/>
    </row>
    <row r="5" ht="20.25" spans="1:6">
      <c r="A5" s="248" t="s">
        <v>4</v>
      </c>
      <c r="B5" s="248"/>
      <c r="C5" s="248"/>
      <c r="D5" s="248"/>
      <c r="E5" s="248"/>
      <c r="F5" s="248"/>
    </row>
    <row r="6" ht="20.25" spans="1:6">
      <c r="A6" s="248" t="s">
        <v>5</v>
      </c>
      <c r="B6" s="248"/>
      <c r="C6" s="248"/>
      <c r="D6" s="248"/>
      <c r="E6" s="248"/>
      <c r="F6" s="248"/>
    </row>
    <row r="7" ht="20.25" spans="1:6">
      <c r="A7" s="248" t="s">
        <v>6</v>
      </c>
      <c r="B7" s="248"/>
      <c r="C7" s="248"/>
      <c r="D7" s="248"/>
      <c r="E7" s="248"/>
      <c r="F7" s="248"/>
    </row>
    <row r="8" ht="20.25" spans="1:7">
      <c r="A8" s="248" t="s">
        <v>7</v>
      </c>
      <c r="B8" s="248"/>
      <c r="C8" s="248"/>
      <c r="D8" s="248"/>
      <c r="E8" s="248"/>
      <c r="F8" s="248"/>
      <c r="G8" s="248"/>
    </row>
    <row r="9" ht="20.25" spans="1:7">
      <c r="A9" s="248" t="s">
        <v>8</v>
      </c>
      <c r="B9" s="248"/>
      <c r="C9" s="248"/>
      <c r="D9" s="248"/>
      <c r="E9" s="248"/>
      <c r="F9" s="248"/>
      <c r="G9" s="248"/>
    </row>
    <row r="10" ht="20.25" spans="1:7">
      <c r="A10" s="248" t="s">
        <v>9</v>
      </c>
      <c r="B10" s="248"/>
      <c r="C10" s="248"/>
      <c r="D10" s="248"/>
      <c r="E10" s="248"/>
      <c r="F10" s="248"/>
      <c r="G10" s="248"/>
    </row>
    <row r="11" ht="20.25" spans="1:7">
      <c r="A11" s="248" t="s">
        <v>10</v>
      </c>
      <c r="B11" s="248"/>
      <c r="C11" s="248"/>
      <c r="D11" s="248"/>
      <c r="E11" s="248"/>
      <c r="F11" s="248"/>
      <c r="G11" s="248"/>
    </row>
    <row r="12" ht="20.25" spans="1:7">
      <c r="A12" s="248" t="s">
        <v>11</v>
      </c>
      <c r="B12" s="248"/>
      <c r="C12" s="248"/>
      <c r="D12" s="248"/>
      <c r="E12" s="248"/>
      <c r="F12" s="248"/>
      <c r="G12" s="248"/>
    </row>
    <row r="13" ht="20.25" spans="1:7">
      <c r="A13" s="248" t="s">
        <v>12</v>
      </c>
      <c r="B13" s="248"/>
      <c r="C13" s="248"/>
      <c r="D13" s="248"/>
      <c r="E13" s="248"/>
      <c r="F13" s="248"/>
      <c r="G13" s="248"/>
    </row>
    <row r="14" ht="20.25" spans="1:8">
      <c r="A14" s="248" t="s">
        <v>13</v>
      </c>
      <c r="B14" s="248"/>
      <c r="C14" s="248"/>
      <c r="D14" s="248"/>
      <c r="E14" s="248"/>
      <c r="F14" s="248"/>
      <c r="G14" s="248"/>
      <c r="H14" s="248"/>
    </row>
    <row r="15" ht="20.25" spans="1:8">
      <c r="A15" s="248" t="s">
        <v>14</v>
      </c>
      <c r="B15" s="248"/>
      <c r="C15" s="248"/>
      <c r="D15" s="248"/>
      <c r="E15" s="248"/>
      <c r="F15" s="248"/>
      <c r="G15" s="248"/>
      <c r="H15" s="248"/>
    </row>
    <row r="16" ht="20.25" spans="1:8">
      <c r="A16" s="248" t="s">
        <v>15</v>
      </c>
      <c r="B16" s="248"/>
      <c r="C16" s="248"/>
      <c r="D16" s="248"/>
      <c r="E16" s="248"/>
      <c r="F16" s="248"/>
      <c r="G16" s="248"/>
      <c r="H16" s="248"/>
    </row>
    <row r="17" ht="20.25" spans="1:8">
      <c r="A17" s="248" t="s">
        <v>16</v>
      </c>
      <c r="B17" s="248"/>
      <c r="C17" s="248"/>
      <c r="D17" s="248"/>
      <c r="E17" s="248"/>
      <c r="F17" s="248"/>
      <c r="G17" s="248"/>
      <c r="H17" s="248"/>
    </row>
    <row r="18" ht="20.25" spans="1:8">
      <c r="A18" s="248" t="s">
        <v>17</v>
      </c>
      <c r="B18" s="248"/>
      <c r="C18" s="248"/>
      <c r="D18" s="248"/>
      <c r="E18" s="248"/>
      <c r="F18" s="248"/>
      <c r="G18" s="248"/>
      <c r="H18" s="248"/>
    </row>
    <row r="19" ht="20.25" spans="1:8">
      <c r="A19" s="248" t="s">
        <v>18</v>
      </c>
      <c r="B19" s="248"/>
      <c r="C19" s="248"/>
      <c r="D19" s="248"/>
      <c r="E19" s="248"/>
      <c r="F19" s="248"/>
      <c r="G19" s="248"/>
      <c r="H19" s="248"/>
    </row>
    <row r="20" ht="20.25" spans="1:8">
      <c r="A20" s="248" t="s">
        <v>19</v>
      </c>
      <c r="B20" s="248"/>
      <c r="C20" s="248"/>
      <c r="D20" s="248"/>
      <c r="E20" s="248"/>
      <c r="F20" s="248"/>
      <c r="G20" s="248"/>
      <c r="H20" s="248"/>
    </row>
    <row r="21" ht="20.25" spans="1:1">
      <c r="A21" s="247" t="s">
        <v>20</v>
      </c>
    </row>
    <row r="22" s="35" customFormat="1" ht="20.25" spans="1:3">
      <c r="A22" s="247"/>
      <c r="B22" s="249" t="s">
        <v>21</v>
      </c>
      <c r="C22" s="245"/>
    </row>
    <row r="23" s="35" customFormat="1" ht="21" customHeight="1" spans="1:9">
      <c r="A23" s="248"/>
      <c r="B23" s="249" t="s">
        <v>22</v>
      </c>
      <c r="C23" s="248"/>
      <c r="D23" s="250"/>
      <c r="E23" s="250"/>
      <c r="F23" s="250"/>
      <c r="G23" s="250"/>
      <c r="H23" s="250"/>
      <c r="I23" s="250"/>
    </row>
    <row r="24" s="35" customFormat="1" ht="21" customHeight="1" spans="1:9">
      <c r="A24" s="248"/>
      <c r="B24" s="249" t="s">
        <v>23</v>
      </c>
      <c r="C24" s="248"/>
      <c r="D24" s="250"/>
      <c r="E24" s="250"/>
      <c r="F24" s="250"/>
      <c r="G24" s="250"/>
      <c r="H24" s="250"/>
      <c r="I24" s="250"/>
    </row>
    <row r="25" s="35" customFormat="1" ht="21" customHeight="1" spans="1:9">
      <c r="A25" s="248"/>
      <c r="B25" s="249" t="s">
        <v>24</v>
      </c>
      <c r="C25" s="248"/>
      <c r="D25" s="250"/>
      <c r="E25" s="250"/>
      <c r="F25" s="250"/>
      <c r="G25" s="250"/>
      <c r="H25" s="250"/>
      <c r="I25" s="250"/>
    </row>
    <row r="26" s="35" customFormat="1" ht="21" customHeight="1" spans="1:9">
      <c r="A26" s="248"/>
      <c r="B26" s="249" t="s">
        <v>25</v>
      </c>
      <c r="C26" s="248"/>
      <c r="D26" s="250"/>
      <c r="E26" s="250"/>
      <c r="F26" s="250"/>
      <c r="G26" s="250"/>
      <c r="H26" s="250"/>
      <c r="I26" s="250"/>
    </row>
    <row r="27" s="35" customFormat="1" ht="21" customHeight="1" spans="1:9">
      <c r="A27" s="248"/>
      <c r="B27" s="249" t="s">
        <v>26</v>
      </c>
      <c r="C27" s="248"/>
      <c r="D27" s="250"/>
      <c r="E27" s="250"/>
      <c r="F27" s="250"/>
      <c r="G27" s="250"/>
      <c r="H27" s="250"/>
      <c r="I27" s="250"/>
    </row>
    <row r="28" ht="20.25" spans="1:1">
      <c r="A28" s="247" t="s">
        <v>27</v>
      </c>
    </row>
    <row r="29" ht="20.25" spans="1:7">
      <c r="A29" s="248" t="s">
        <v>28</v>
      </c>
      <c r="B29" s="248"/>
      <c r="C29" s="248"/>
      <c r="D29" s="248"/>
      <c r="E29" s="248"/>
      <c r="F29" s="248"/>
      <c r="G29" s="248"/>
    </row>
    <row r="30" ht="20.25" spans="1:7">
      <c r="A30" s="248" t="s">
        <v>29</v>
      </c>
      <c r="B30" s="248"/>
      <c r="C30" s="248"/>
      <c r="D30" s="248"/>
      <c r="E30" s="248"/>
      <c r="F30" s="248"/>
      <c r="G30" s="248"/>
    </row>
    <row r="31" ht="20.25" spans="1:7">
      <c r="A31" s="248" t="s">
        <v>30</v>
      </c>
      <c r="B31" s="248"/>
      <c r="C31" s="248"/>
      <c r="D31" s="248"/>
      <c r="E31" s="248"/>
      <c r="F31" s="248"/>
      <c r="G31" s="248"/>
    </row>
    <row r="32" ht="20.25" spans="1:7">
      <c r="A32" s="248" t="s">
        <v>31</v>
      </c>
      <c r="B32" s="248"/>
      <c r="C32" s="248"/>
      <c r="D32" s="248"/>
      <c r="E32" s="248"/>
      <c r="F32" s="248"/>
      <c r="G32" s="248"/>
    </row>
    <row r="33" ht="20.25" spans="1:7">
      <c r="A33" s="248" t="s">
        <v>32</v>
      </c>
      <c r="B33" s="248"/>
      <c r="C33" s="248"/>
      <c r="D33" s="248"/>
      <c r="E33" s="248"/>
      <c r="F33" s="248"/>
      <c r="G33" s="248"/>
    </row>
    <row r="34" ht="20.25" spans="1:7">
      <c r="A34" s="248" t="s">
        <v>33</v>
      </c>
      <c r="B34" s="248"/>
      <c r="C34" s="248"/>
      <c r="D34" s="248"/>
      <c r="E34" s="248"/>
      <c r="F34" s="248"/>
      <c r="G34" s="248"/>
    </row>
    <row r="35" ht="20.25" spans="1:1">
      <c r="A35" s="248" t="s">
        <v>34</v>
      </c>
    </row>
  </sheetData>
  <mergeCells count="1">
    <mergeCell ref="A1:J1"/>
  </mergeCells>
  <pageMargins left="0.75" right="0.75" top="1" bottom="1" header="0.51" footer="0.51"/>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2"/>
  </sheetPr>
  <dimension ref="A1:GY40"/>
  <sheetViews>
    <sheetView workbookViewId="0">
      <selection activeCell="A2" sqref="A1:B40"/>
    </sheetView>
  </sheetViews>
  <sheetFormatPr defaultColWidth="9.33333333333333" defaultRowHeight="15"/>
  <cols>
    <col min="1" max="1" width="77.1666666666667" style="42" customWidth="1"/>
    <col min="2" max="2" width="17.3333333333333" style="167" customWidth="1"/>
    <col min="3" max="207" width="9.33333333333333" style="41"/>
  </cols>
  <sheetData>
    <row r="1" s="41" customFormat="1" ht="20.25" customHeight="1" spans="1:2">
      <c r="A1" s="45" t="s">
        <v>481</v>
      </c>
      <c r="B1" s="167"/>
    </row>
    <row r="2" s="41" customFormat="1" ht="22.5" spans="1:2">
      <c r="A2" s="136" t="s">
        <v>482</v>
      </c>
      <c r="B2" s="136"/>
    </row>
    <row r="3" s="42" customFormat="1" spans="2:2">
      <c r="B3" s="167" t="s">
        <v>75</v>
      </c>
    </row>
    <row r="4" s="165" customFormat="1" ht="43.5" customHeight="1" spans="1:2">
      <c r="A4" s="168" t="s">
        <v>104</v>
      </c>
      <c r="B4" s="169" t="s">
        <v>39</v>
      </c>
    </row>
    <row r="5" s="42" customFormat="1" ht="22.5" customHeight="1" spans="1:2">
      <c r="A5" s="142" t="s">
        <v>483</v>
      </c>
      <c r="B5" s="142" t="s">
        <v>452</v>
      </c>
    </row>
    <row r="6" s="42" customFormat="1" ht="22.5" customHeight="1" spans="1:2">
      <c r="A6" s="170" t="s">
        <v>484</v>
      </c>
      <c r="B6" s="170" t="s">
        <v>485</v>
      </c>
    </row>
    <row r="7" s="42" customFormat="1" ht="22.5" customHeight="1" spans="1:2">
      <c r="A7" s="142" t="s">
        <v>486</v>
      </c>
      <c r="B7" s="142" t="s">
        <v>487</v>
      </c>
    </row>
    <row r="8" s="42" customFormat="1" ht="22.5" customHeight="1" spans="1:2">
      <c r="A8" s="170" t="s">
        <v>488</v>
      </c>
      <c r="B8" s="170" t="s">
        <v>489</v>
      </c>
    </row>
    <row r="9" s="42" customFormat="1" ht="22.5" customHeight="1" spans="1:2">
      <c r="A9" s="142" t="s">
        <v>490</v>
      </c>
      <c r="B9" s="142" t="s">
        <v>491</v>
      </c>
    </row>
    <row r="10" s="166" customFormat="1" ht="22.5" customHeight="1" spans="1:2">
      <c r="A10" s="170" t="s">
        <v>492</v>
      </c>
      <c r="B10" s="170" t="s">
        <v>493</v>
      </c>
    </row>
    <row r="11" s="166" customFormat="1" ht="22.5" customHeight="1" spans="1:2">
      <c r="A11" s="142" t="s">
        <v>494</v>
      </c>
      <c r="B11" s="142" t="s">
        <v>495</v>
      </c>
    </row>
    <row r="12" s="118" customFormat="1" ht="22.5" customHeight="1" spans="1:207">
      <c r="A12" s="170" t="s">
        <v>496</v>
      </c>
      <c r="B12" s="170" t="s">
        <v>497</v>
      </c>
      <c r="C12" s="110"/>
      <c r="D12" s="110"/>
      <c r="E12" s="110"/>
      <c r="F12" s="110"/>
      <c r="G12" s="110"/>
      <c r="H12" s="110"/>
      <c r="I12" s="110"/>
      <c r="J12" s="110"/>
      <c r="K12" s="110"/>
      <c r="L12" s="110"/>
      <c r="M12" s="110"/>
      <c r="N12" s="110"/>
      <c r="O12" s="110"/>
      <c r="P12" s="110"/>
      <c r="Q12" s="110"/>
      <c r="R12" s="110"/>
      <c r="S12" s="110"/>
      <c r="T12" s="110"/>
      <c r="U12" s="110"/>
      <c r="V12" s="110"/>
      <c r="W12" s="110"/>
      <c r="X12" s="110"/>
      <c r="Y12" s="110"/>
      <c r="Z12" s="110"/>
      <c r="AA12" s="110"/>
      <c r="AB12" s="110"/>
      <c r="AC12" s="110"/>
      <c r="AD12" s="110"/>
      <c r="AE12" s="110"/>
      <c r="AF12" s="110"/>
      <c r="AG12" s="110"/>
      <c r="AH12" s="110"/>
      <c r="AI12" s="110"/>
      <c r="AJ12" s="110"/>
      <c r="AK12" s="110"/>
      <c r="AL12" s="110"/>
      <c r="AM12" s="110"/>
      <c r="AN12" s="110"/>
      <c r="AO12" s="110"/>
      <c r="AP12" s="110"/>
      <c r="AQ12" s="110"/>
      <c r="AR12" s="110"/>
      <c r="AS12" s="110"/>
      <c r="AT12" s="110"/>
      <c r="AU12" s="110"/>
      <c r="AV12" s="110"/>
      <c r="AW12" s="110"/>
      <c r="AX12" s="110"/>
      <c r="AY12" s="110"/>
      <c r="AZ12" s="110"/>
      <c r="BA12" s="110"/>
      <c r="BB12" s="110"/>
      <c r="BC12" s="110"/>
      <c r="BD12" s="110"/>
      <c r="BE12" s="110"/>
      <c r="BF12" s="110"/>
      <c r="BG12" s="110"/>
      <c r="BH12" s="110"/>
      <c r="BI12" s="110"/>
      <c r="BJ12" s="110"/>
      <c r="BK12" s="110"/>
      <c r="BL12" s="110"/>
      <c r="BM12" s="110"/>
      <c r="BN12" s="110"/>
      <c r="BO12" s="110"/>
      <c r="BP12" s="110"/>
      <c r="BQ12" s="110"/>
      <c r="BR12" s="110"/>
      <c r="BS12" s="110"/>
      <c r="BT12" s="110"/>
      <c r="BU12" s="110"/>
      <c r="BV12" s="110"/>
      <c r="BW12" s="110"/>
      <c r="BX12" s="110"/>
      <c r="BY12" s="110"/>
      <c r="BZ12" s="110"/>
      <c r="CA12" s="110"/>
      <c r="CB12" s="110"/>
      <c r="CC12" s="110"/>
      <c r="CD12" s="110"/>
      <c r="CE12" s="110"/>
      <c r="CF12" s="110"/>
      <c r="CG12" s="110"/>
      <c r="CH12" s="110"/>
      <c r="CI12" s="110"/>
      <c r="CJ12" s="110"/>
      <c r="CK12" s="110"/>
      <c r="CL12" s="110"/>
      <c r="CM12" s="110"/>
      <c r="CN12" s="110"/>
      <c r="CO12" s="110"/>
      <c r="CP12" s="110"/>
      <c r="CQ12" s="110"/>
      <c r="CR12" s="110"/>
      <c r="CS12" s="110"/>
      <c r="CT12" s="110"/>
      <c r="CU12" s="110"/>
      <c r="CV12" s="110"/>
      <c r="CW12" s="110"/>
      <c r="CX12" s="110"/>
      <c r="CY12" s="110"/>
      <c r="CZ12" s="110"/>
      <c r="DA12" s="110"/>
      <c r="DB12" s="110"/>
      <c r="DC12" s="110"/>
      <c r="DD12" s="110"/>
      <c r="DE12" s="110"/>
      <c r="DF12" s="110"/>
      <c r="DG12" s="110"/>
      <c r="DH12" s="110"/>
      <c r="DI12" s="110"/>
      <c r="DJ12" s="110"/>
      <c r="DK12" s="110"/>
      <c r="DL12" s="110"/>
      <c r="DM12" s="110"/>
      <c r="DN12" s="110"/>
      <c r="DO12" s="110"/>
      <c r="DP12" s="110"/>
      <c r="DQ12" s="110"/>
      <c r="DR12" s="110"/>
      <c r="DS12" s="110"/>
      <c r="DT12" s="110"/>
      <c r="DU12" s="110"/>
      <c r="DV12" s="110"/>
      <c r="DW12" s="110"/>
      <c r="DX12" s="110"/>
      <c r="DY12" s="110"/>
      <c r="DZ12" s="110"/>
      <c r="EA12" s="110"/>
      <c r="EB12" s="110"/>
      <c r="EC12" s="110"/>
      <c r="ED12" s="110"/>
      <c r="EE12" s="110"/>
      <c r="EF12" s="110"/>
      <c r="EG12" s="110"/>
      <c r="EH12" s="110"/>
      <c r="EI12" s="110"/>
      <c r="EJ12" s="110"/>
      <c r="EK12" s="110"/>
      <c r="EL12" s="110"/>
      <c r="EM12" s="110"/>
      <c r="EN12" s="110"/>
      <c r="EO12" s="110"/>
      <c r="EP12" s="110"/>
      <c r="EQ12" s="110"/>
      <c r="ER12" s="110"/>
      <c r="ES12" s="110"/>
      <c r="ET12" s="110"/>
      <c r="EU12" s="110"/>
      <c r="EV12" s="110"/>
      <c r="EW12" s="110"/>
      <c r="EX12" s="110"/>
      <c r="EY12" s="110"/>
      <c r="EZ12" s="110"/>
      <c r="FA12" s="110"/>
      <c r="FB12" s="110"/>
      <c r="FC12" s="110"/>
      <c r="FD12" s="110"/>
      <c r="FE12" s="110"/>
      <c r="FF12" s="110"/>
      <c r="FG12" s="110"/>
      <c r="FH12" s="110"/>
      <c r="FI12" s="110"/>
      <c r="FJ12" s="110"/>
      <c r="FK12" s="110"/>
      <c r="FL12" s="110"/>
      <c r="FM12" s="110"/>
      <c r="FN12" s="110"/>
      <c r="FO12" s="110"/>
      <c r="FP12" s="110"/>
      <c r="FQ12" s="110"/>
      <c r="FR12" s="110"/>
      <c r="FS12" s="110"/>
      <c r="FT12" s="110"/>
      <c r="FU12" s="110"/>
      <c r="FV12" s="110"/>
      <c r="FW12" s="110"/>
      <c r="FX12" s="110"/>
      <c r="FY12" s="110"/>
      <c r="FZ12" s="110"/>
      <c r="GA12" s="110"/>
      <c r="GB12" s="110"/>
      <c r="GC12" s="110"/>
      <c r="GD12" s="110"/>
      <c r="GE12" s="110"/>
      <c r="GF12" s="110"/>
      <c r="GG12" s="110"/>
      <c r="GH12" s="110"/>
      <c r="GI12" s="110"/>
      <c r="GJ12" s="110"/>
      <c r="GK12" s="110"/>
      <c r="GL12" s="110"/>
      <c r="GM12" s="110"/>
      <c r="GN12" s="110"/>
      <c r="GO12" s="110"/>
      <c r="GP12" s="110"/>
      <c r="GQ12" s="110"/>
      <c r="GR12" s="110"/>
      <c r="GS12" s="110"/>
      <c r="GT12" s="110"/>
      <c r="GU12" s="110"/>
      <c r="GV12" s="110"/>
      <c r="GW12" s="110"/>
      <c r="GX12" s="110"/>
      <c r="GY12" s="110"/>
    </row>
    <row r="13" s="42" customFormat="1" ht="22.5" customHeight="1" spans="1:2">
      <c r="A13" s="142" t="s">
        <v>498</v>
      </c>
      <c r="B13" s="142" t="s">
        <v>454</v>
      </c>
    </row>
    <row r="14" s="42" customFormat="1" ht="22.5" customHeight="1" spans="1:2">
      <c r="A14" s="170" t="s">
        <v>484</v>
      </c>
      <c r="B14" s="170" t="s">
        <v>454</v>
      </c>
    </row>
    <row r="15" s="42" customFormat="1" ht="22.5" customHeight="1" spans="1:2">
      <c r="A15" s="142" t="s">
        <v>499</v>
      </c>
      <c r="B15" s="142" t="s">
        <v>456</v>
      </c>
    </row>
    <row r="16" s="42" customFormat="1" ht="22.5" customHeight="1" spans="1:2">
      <c r="A16" s="170" t="s">
        <v>500</v>
      </c>
      <c r="B16" s="170" t="s">
        <v>501</v>
      </c>
    </row>
    <row r="17" s="42" customFormat="1" ht="22.5" customHeight="1" spans="1:2">
      <c r="A17" s="142" t="s">
        <v>502</v>
      </c>
      <c r="B17" s="142" t="s">
        <v>503</v>
      </c>
    </row>
    <row r="18" s="42" customFormat="1" ht="22.5" customHeight="1" spans="1:2">
      <c r="A18" s="170" t="s">
        <v>504</v>
      </c>
      <c r="B18" s="170" t="s">
        <v>505</v>
      </c>
    </row>
    <row r="19" s="42" customFormat="1" ht="22.5" customHeight="1" spans="1:2">
      <c r="A19" s="142" t="s">
        <v>506</v>
      </c>
      <c r="B19" s="142" t="s">
        <v>458</v>
      </c>
    </row>
    <row r="20" s="42" customFormat="1" ht="22.5" customHeight="1" spans="1:2">
      <c r="A20" s="170" t="s">
        <v>500</v>
      </c>
      <c r="B20" s="170" t="s">
        <v>458</v>
      </c>
    </row>
    <row r="21" s="118" customFormat="1" ht="22.5" customHeight="1" spans="1:207">
      <c r="A21" s="142" t="s">
        <v>507</v>
      </c>
      <c r="B21" s="142" t="s">
        <v>460</v>
      </c>
      <c r="C21" s="110"/>
      <c r="D21" s="110"/>
      <c r="E21" s="110"/>
      <c r="F21" s="110"/>
      <c r="G21" s="110"/>
      <c r="H21" s="110"/>
      <c r="I21" s="110"/>
      <c r="J21" s="110"/>
      <c r="K21" s="110"/>
      <c r="L21" s="110"/>
      <c r="M21" s="110"/>
      <c r="N21" s="110"/>
      <c r="O21" s="110"/>
      <c r="P21" s="110"/>
      <c r="Q21" s="110"/>
      <c r="R21" s="110"/>
      <c r="S21" s="110"/>
      <c r="T21" s="110"/>
      <c r="U21" s="110"/>
      <c r="V21" s="110"/>
      <c r="W21" s="110"/>
      <c r="X21" s="110"/>
      <c r="Y21" s="110"/>
      <c r="Z21" s="110"/>
      <c r="AA21" s="110"/>
      <c r="AB21" s="110"/>
      <c r="AC21" s="110"/>
      <c r="AD21" s="110"/>
      <c r="AE21" s="110"/>
      <c r="AF21" s="110"/>
      <c r="AG21" s="110"/>
      <c r="AH21" s="110"/>
      <c r="AI21" s="110"/>
      <c r="AJ21" s="110"/>
      <c r="AK21" s="110"/>
      <c r="AL21" s="110"/>
      <c r="AM21" s="110"/>
      <c r="AN21" s="110"/>
      <c r="AO21" s="110"/>
      <c r="AP21" s="110"/>
      <c r="AQ21" s="110"/>
      <c r="AR21" s="110"/>
      <c r="AS21" s="110"/>
      <c r="AT21" s="110"/>
      <c r="AU21" s="110"/>
      <c r="AV21" s="110"/>
      <c r="AW21" s="110"/>
      <c r="AX21" s="110"/>
      <c r="AY21" s="110"/>
      <c r="AZ21" s="110"/>
      <c r="BA21" s="110"/>
      <c r="BB21" s="110"/>
      <c r="BC21" s="110"/>
      <c r="BD21" s="110"/>
      <c r="BE21" s="110"/>
      <c r="BF21" s="110"/>
      <c r="BG21" s="110"/>
      <c r="BH21" s="110"/>
      <c r="BI21" s="110"/>
      <c r="BJ21" s="110"/>
      <c r="BK21" s="110"/>
      <c r="BL21" s="110"/>
      <c r="BM21" s="110"/>
      <c r="BN21" s="110"/>
      <c r="BO21" s="110"/>
      <c r="BP21" s="110"/>
      <c r="BQ21" s="110"/>
      <c r="BR21" s="110"/>
      <c r="BS21" s="110"/>
      <c r="BT21" s="110"/>
      <c r="BU21" s="110"/>
      <c r="BV21" s="110"/>
      <c r="BW21" s="110"/>
      <c r="BX21" s="110"/>
      <c r="BY21" s="110"/>
      <c r="BZ21" s="110"/>
      <c r="CA21" s="110"/>
      <c r="CB21" s="110"/>
      <c r="CC21" s="110"/>
      <c r="CD21" s="110"/>
      <c r="CE21" s="110"/>
      <c r="CF21" s="110"/>
      <c r="CG21" s="110"/>
      <c r="CH21" s="110"/>
      <c r="CI21" s="110"/>
      <c r="CJ21" s="110"/>
      <c r="CK21" s="110"/>
      <c r="CL21" s="110"/>
      <c r="CM21" s="110"/>
      <c r="CN21" s="110"/>
      <c r="CO21" s="110"/>
      <c r="CP21" s="110"/>
      <c r="CQ21" s="110"/>
      <c r="CR21" s="110"/>
      <c r="CS21" s="110"/>
      <c r="CT21" s="110"/>
      <c r="CU21" s="110"/>
      <c r="CV21" s="110"/>
      <c r="CW21" s="110"/>
      <c r="CX21" s="110"/>
      <c r="CY21" s="110"/>
      <c r="CZ21" s="110"/>
      <c r="DA21" s="110"/>
      <c r="DB21" s="110"/>
      <c r="DC21" s="110"/>
      <c r="DD21" s="110"/>
      <c r="DE21" s="110"/>
      <c r="DF21" s="110"/>
      <c r="DG21" s="110"/>
      <c r="DH21" s="110"/>
      <c r="DI21" s="110"/>
      <c r="DJ21" s="110"/>
      <c r="DK21" s="110"/>
      <c r="DL21" s="110"/>
      <c r="DM21" s="110"/>
      <c r="DN21" s="110"/>
      <c r="DO21" s="110"/>
      <c r="DP21" s="110"/>
      <c r="DQ21" s="110"/>
      <c r="DR21" s="110"/>
      <c r="DS21" s="110"/>
      <c r="DT21" s="110"/>
      <c r="DU21" s="110"/>
      <c r="DV21" s="110"/>
      <c r="DW21" s="110"/>
      <c r="DX21" s="110"/>
      <c r="DY21" s="110"/>
      <c r="DZ21" s="110"/>
      <c r="EA21" s="110"/>
      <c r="EB21" s="110"/>
      <c r="EC21" s="110"/>
      <c r="ED21" s="110"/>
      <c r="EE21" s="110"/>
      <c r="EF21" s="110"/>
      <c r="EG21" s="110"/>
      <c r="EH21" s="110"/>
      <c r="EI21" s="110"/>
      <c r="EJ21" s="110"/>
      <c r="EK21" s="110"/>
      <c r="EL21" s="110"/>
      <c r="EM21" s="110"/>
      <c r="EN21" s="110"/>
      <c r="EO21" s="110"/>
      <c r="EP21" s="110"/>
      <c r="EQ21" s="110"/>
      <c r="ER21" s="110"/>
      <c r="ES21" s="110"/>
      <c r="ET21" s="110"/>
      <c r="EU21" s="110"/>
      <c r="EV21" s="110"/>
      <c r="EW21" s="110"/>
      <c r="EX21" s="110"/>
      <c r="EY21" s="110"/>
      <c r="EZ21" s="110"/>
      <c r="FA21" s="110"/>
      <c r="FB21" s="110"/>
      <c r="FC21" s="110"/>
      <c r="FD21" s="110"/>
      <c r="FE21" s="110"/>
      <c r="FF21" s="110"/>
      <c r="FG21" s="110"/>
      <c r="FH21" s="110"/>
      <c r="FI21" s="110"/>
      <c r="FJ21" s="110"/>
      <c r="FK21" s="110"/>
      <c r="FL21" s="110"/>
      <c r="FM21" s="110"/>
      <c r="FN21" s="110"/>
      <c r="FO21" s="110"/>
      <c r="FP21" s="110"/>
      <c r="FQ21" s="110"/>
      <c r="FR21" s="110"/>
      <c r="FS21" s="110"/>
      <c r="FT21" s="110"/>
      <c r="FU21" s="110"/>
      <c r="FV21" s="110"/>
      <c r="FW21" s="110"/>
      <c r="FX21" s="110"/>
      <c r="FY21" s="110"/>
      <c r="FZ21" s="110"/>
      <c r="GA21" s="110"/>
      <c r="GB21" s="110"/>
      <c r="GC21" s="110"/>
      <c r="GD21" s="110"/>
      <c r="GE21" s="110"/>
      <c r="GF21" s="110"/>
      <c r="GG21" s="110"/>
      <c r="GH21" s="110"/>
      <c r="GI21" s="110"/>
      <c r="GJ21" s="110"/>
      <c r="GK21" s="110"/>
      <c r="GL21" s="110"/>
      <c r="GM21" s="110"/>
      <c r="GN21" s="110"/>
      <c r="GO21" s="110"/>
      <c r="GP21" s="110"/>
      <c r="GQ21" s="110"/>
      <c r="GR21" s="110"/>
      <c r="GS21" s="110"/>
      <c r="GT21" s="110"/>
      <c r="GU21" s="110"/>
      <c r="GV21" s="110"/>
      <c r="GW21" s="110"/>
      <c r="GX21" s="110"/>
      <c r="GY21" s="110"/>
    </row>
    <row r="22" s="42" customFormat="1" ht="22.5" customHeight="1" spans="1:207">
      <c r="A22" s="170" t="s">
        <v>508</v>
      </c>
      <c r="B22" s="170" t="s">
        <v>509</v>
      </c>
      <c r="C22"/>
      <c r="D22"/>
      <c r="E22"/>
      <c r="F22"/>
      <c r="G22"/>
      <c r="H22"/>
      <c r="I22"/>
      <c r="J22"/>
      <c r="K22"/>
      <c r="L22"/>
      <c r="M22"/>
      <c r="N22"/>
      <c r="O22"/>
      <c r="P22"/>
      <c r="Q22"/>
      <c r="R22"/>
      <c r="S22"/>
      <c r="T22"/>
      <c r="U22"/>
      <c r="V22"/>
      <c r="W22"/>
      <c r="X22"/>
      <c r="Y22"/>
      <c r="Z22"/>
      <c r="AA22"/>
      <c r="AB22"/>
      <c r="AC22"/>
      <c r="AD22"/>
      <c r="AE22"/>
      <c r="AF22"/>
      <c r="AG22"/>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c r="DT22"/>
      <c r="DU22"/>
      <c r="DV22"/>
      <c r="DW22"/>
      <c r="DX22"/>
      <c r="DY22"/>
      <c r="DZ22"/>
      <c r="EA22"/>
      <c r="EB22"/>
      <c r="EC22"/>
      <c r="ED22"/>
      <c r="EE22"/>
      <c r="EF22"/>
      <c r="EG22"/>
      <c r="EH22"/>
      <c r="EI22"/>
      <c r="EJ22"/>
      <c r="EK22"/>
      <c r="EL22"/>
      <c r="EM22"/>
      <c r="EN22"/>
      <c r="EO22"/>
      <c r="EP22"/>
      <c r="EQ22"/>
      <c r="ER22"/>
      <c r="ES22"/>
      <c r="ET22"/>
      <c r="EU22"/>
      <c r="EV22"/>
      <c r="EW22"/>
      <c r="EX22"/>
      <c r="EY22"/>
      <c r="EZ22"/>
      <c r="FA22"/>
      <c r="FB22"/>
      <c r="FC22"/>
      <c r="FD22"/>
      <c r="FE22"/>
      <c r="FF22"/>
      <c r="FG22"/>
      <c r="FH22"/>
      <c r="FI22"/>
      <c r="FJ22"/>
      <c r="FK22"/>
      <c r="FL22"/>
      <c r="FM22"/>
      <c r="FN22"/>
      <c r="FO22"/>
      <c r="FP22"/>
      <c r="FQ22"/>
      <c r="FR22"/>
      <c r="FS22"/>
      <c r="FT22"/>
      <c r="FU22"/>
      <c r="FV22"/>
      <c r="FW22"/>
      <c r="FX22"/>
      <c r="FY22"/>
      <c r="FZ22"/>
      <c r="GA22"/>
      <c r="GB22"/>
      <c r="GC22"/>
      <c r="GD22"/>
      <c r="GE22"/>
      <c r="GF22"/>
      <c r="GG22"/>
      <c r="GH22"/>
      <c r="GI22"/>
      <c r="GJ22"/>
      <c r="GK22"/>
      <c r="GL22"/>
      <c r="GM22"/>
      <c r="GN22"/>
      <c r="GO22"/>
      <c r="GP22"/>
      <c r="GQ22"/>
      <c r="GR22"/>
      <c r="GS22"/>
      <c r="GT22"/>
      <c r="GU22"/>
      <c r="GV22"/>
      <c r="GW22"/>
      <c r="GX22"/>
      <c r="GY22"/>
    </row>
    <row r="23" s="42" customFormat="1" ht="22.5" customHeight="1" spans="1:2">
      <c r="A23" s="142" t="s">
        <v>510</v>
      </c>
      <c r="B23" s="142" t="s">
        <v>511</v>
      </c>
    </row>
    <row r="24" s="42" customFormat="1" ht="22.5" customHeight="1" spans="1:2">
      <c r="A24" s="170" t="s">
        <v>512</v>
      </c>
      <c r="B24" s="170" t="s">
        <v>465</v>
      </c>
    </row>
    <row r="25" s="42" customFormat="1" ht="22.5" customHeight="1" spans="1:2">
      <c r="A25" s="142" t="s">
        <v>513</v>
      </c>
      <c r="B25" s="142" t="s">
        <v>465</v>
      </c>
    </row>
    <row r="26" s="42" customFormat="1" ht="22.5" customHeight="1" spans="1:2">
      <c r="A26" s="170" t="s">
        <v>514</v>
      </c>
      <c r="B26" s="170" t="s">
        <v>467</v>
      </c>
    </row>
    <row r="27" s="42" customFormat="1" ht="22.5" customHeight="1" spans="1:2">
      <c r="A27" s="142" t="s">
        <v>515</v>
      </c>
      <c r="B27" s="142" t="s">
        <v>516</v>
      </c>
    </row>
    <row r="28" s="42" customFormat="1" ht="22.5" customHeight="1" spans="1:2">
      <c r="A28" s="170" t="s">
        <v>517</v>
      </c>
      <c r="B28" s="170" t="s">
        <v>518</v>
      </c>
    </row>
    <row r="29" s="42" customFormat="1" ht="22.5" customHeight="1" spans="1:2">
      <c r="A29" s="142" t="s">
        <v>519</v>
      </c>
      <c r="B29" s="142" t="s">
        <v>475</v>
      </c>
    </row>
    <row r="30" s="42" customFormat="1" ht="22.5" customHeight="1" spans="1:2">
      <c r="A30" s="170" t="s">
        <v>520</v>
      </c>
      <c r="B30" s="170" t="s">
        <v>521</v>
      </c>
    </row>
    <row r="31" s="42" customFormat="1" ht="22.5" customHeight="1" spans="1:2">
      <c r="A31" s="142" t="s">
        <v>522</v>
      </c>
      <c r="B31" s="142" t="s">
        <v>493</v>
      </c>
    </row>
    <row r="32" s="42" customFormat="1" ht="22.5" customHeight="1" spans="1:2">
      <c r="A32" s="170" t="s">
        <v>523</v>
      </c>
      <c r="B32" s="170" t="s">
        <v>469</v>
      </c>
    </row>
    <row r="33" s="42" customFormat="1" ht="22.5" customHeight="1" spans="1:2">
      <c r="A33" s="142" t="s">
        <v>524</v>
      </c>
      <c r="B33" s="142" t="s">
        <v>525</v>
      </c>
    </row>
    <row r="34" s="42" customFormat="1" ht="22.5" customHeight="1" spans="1:2">
      <c r="A34" s="170" t="s">
        <v>526</v>
      </c>
      <c r="B34" s="170" t="s">
        <v>527</v>
      </c>
    </row>
    <row r="35" s="42" customFormat="1" ht="22.5" customHeight="1" spans="1:2">
      <c r="A35" s="142" t="s">
        <v>528</v>
      </c>
      <c r="B35" s="142" t="s">
        <v>529</v>
      </c>
    </row>
    <row r="36" s="42" customFormat="1" ht="22.5" customHeight="1" spans="1:2">
      <c r="A36" s="170" t="s">
        <v>530</v>
      </c>
      <c r="B36" s="170" t="s">
        <v>458</v>
      </c>
    </row>
    <row r="37" s="42" customFormat="1" ht="22.5" customHeight="1" spans="1:2">
      <c r="A37" s="142" t="s">
        <v>531</v>
      </c>
      <c r="B37" s="142" t="s">
        <v>532</v>
      </c>
    </row>
    <row r="38" s="42" customFormat="1" ht="22.5" customHeight="1" spans="1:2">
      <c r="A38" s="170" t="s">
        <v>533</v>
      </c>
      <c r="B38" s="170" t="s">
        <v>532</v>
      </c>
    </row>
    <row r="39" ht="22.5" customHeight="1" spans="1:3">
      <c r="A39" s="142" t="s">
        <v>534</v>
      </c>
      <c r="B39" s="142" t="s">
        <v>532</v>
      </c>
      <c r="C39" s="42"/>
    </row>
    <row r="40" spans="1:2">
      <c r="A40" s="42" t="s">
        <v>535</v>
      </c>
      <c r="B40" s="42" t="s">
        <v>536</v>
      </c>
    </row>
  </sheetData>
  <autoFilter ref="A4:B40">
    <extLst/>
  </autoFilter>
  <mergeCells count="1">
    <mergeCell ref="A2:B2"/>
  </mergeCells>
  <pageMargins left="0.75" right="0.75" top="1" bottom="1" header="0.51" footer="0.51"/>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28"/>
  <sheetViews>
    <sheetView workbookViewId="0">
      <selection activeCell="A1" sqref="A1:B15"/>
    </sheetView>
  </sheetViews>
  <sheetFormatPr defaultColWidth="9.33333333333333" defaultRowHeight="15"/>
  <cols>
    <col min="1" max="2" width="49.3333333333333" style="43" customWidth="1"/>
    <col min="3" max="3" width="13.8333333333333" style="42" hidden="1" customWidth="1"/>
    <col min="4" max="4" width="12.8333333333333" style="41" hidden="1" customWidth="1"/>
    <col min="5" max="5" width="10.8333333333333" style="41" hidden="1" customWidth="1"/>
    <col min="6" max="6" width="12.8333333333333" style="111" hidden="1" customWidth="1"/>
    <col min="7" max="7" width="23.3333333333333" style="111" hidden="1" customWidth="1"/>
    <col min="8" max="8" width="16.6666666666667" style="112" hidden="1" customWidth="1"/>
    <col min="9" max="9" width="9.33333333333333" style="113" hidden="1" customWidth="1"/>
    <col min="10" max="11" width="9.33333333333333" style="41" hidden="1" customWidth="1"/>
    <col min="12" max="12" width="18.5" style="41" hidden="1" customWidth="1"/>
    <col min="13" max="13" width="10.5" style="41" hidden="1" customWidth="1"/>
    <col min="14" max="14" width="12.6666666666667" style="41" hidden="1" customWidth="1"/>
    <col min="15" max="15" width="9.16666666666667" style="41" hidden="1" customWidth="1"/>
    <col min="16" max="16" width="12" style="41" hidden="1" customWidth="1"/>
    <col min="17" max="17" width="7.83333333333333" style="41" hidden="1" customWidth="1"/>
    <col min="18" max="18" width="7" style="41" hidden="1" customWidth="1"/>
    <col min="19" max="19" width="8.66666666666667" style="41" hidden="1" customWidth="1"/>
    <col min="20" max="21" width="9.33333333333333" style="41" hidden="1" customWidth="1"/>
    <col min="22" max="22" width="14.1666666666667" style="41" hidden="1" customWidth="1"/>
    <col min="23" max="23" width="14" style="41" hidden="1" customWidth="1"/>
    <col min="24" max="24" width="9.33333333333333" style="41" hidden="1" customWidth="1"/>
    <col min="25" max="16384" width="9.33333333333333" style="41"/>
  </cols>
  <sheetData>
    <row r="1" ht="21.75" customHeight="1" spans="1:2">
      <c r="A1" s="45" t="s">
        <v>537</v>
      </c>
      <c r="B1" s="114"/>
    </row>
    <row r="2" ht="51.75" customHeight="1" spans="1:8">
      <c r="A2" s="115" t="s">
        <v>538</v>
      </c>
      <c r="B2" s="116"/>
      <c r="F2" s="41"/>
      <c r="G2" s="41"/>
      <c r="H2" s="41"/>
    </row>
    <row r="3" spans="2:12">
      <c r="B3" s="98" t="s">
        <v>407</v>
      </c>
      <c r="D3" s="41">
        <v>12.11</v>
      </c>
      <c r="F3" s="41">
        <v>12.22</v>
      </c>
      <c r="G3" s="41"/>
      <c r="H3" s="41"/>
      <c r="L3" s="41">
        <v>1.2</v>
      </c>
    </row>
    <row r="4" s="110" customFormat="1" ht="39.75" customHeight="1" spans="1:14">
      <c r="A4" s="117" t="s">
        <v>408</v>
      </c>
      <c r="B4" s="117" t="s">
        <v>39</v>
      </c>
      <c r="C4" s="118"/>
      <c r="F4" s="119" t="s">
        <v>412</v>
      </c>
      <c r="G4" s="119" t="s">
        <v>413</v>
      </c>
      <c r="H4" s="119" t="s">
        <v>414</v>
      </c>
      <c r="I4" s="128"/>
      <c r="L4" s="119" t="s">
        <v>412</v>
      </c>
      <c r="M4" s="129" t="s">
        <v>413</v>
      </c>
      <c r="N4" s="119" t="s">
        <v>414</v>
      </c>
    </row>
    <row r="5" ht="39.75" customHeight="1" spans="1:22">
      <c r="A5" s="163" t="s">
        <v>415</v>
      </c>
      <c r="B5" s="124" t="s">
        <v>539</v>
      </c>
      <c r="C5" s="122"/>
      <c r="D5" s="123"/>
      <c r="J5" s="126"/>
      <c r="K5" s="126"/>
      <c r="L5" s="111"/>
      <c r="M5" s="111"/>
      <c r="N5" s="112"/>
      <c r="O5" s="113"/>
      <c r="P5" s="126"/>
      <c r="T5" s="131"/>
      <c r="U5" s="131"/>
      <c r="V5" s="132"/>
    </row>
    <row r="6" ht="39.75" customHeight="1" spans="1:22">
      <c r="A6" s="124"/>
      <c r="B6" s="121"/>
      <c r="C6" s="122"/>
      <c r="D6" s="123"/>
      <c r="J6" s="126"/>
      <c r="K6" s="126"/>
      <c r="L6" s="111"/>
      <c r="M6" s="111"/>
      <c r="N6" s="112"/>
      <c r="O6" s="113"/>
      <c r="P6" s="126"/>
      <c r="T6" s="131"/>
      <c r="U6" s="131"/>
      <c r="V6" s="132"/>
    </row>
    <row r="7" ht="39.75" customHeight="1" spans="1:22">
      <c r="A7" s="124"/>
      <c r="B7" s="121"/>
      <c r="C7" s="122"/>
      <c r="D7" s="123"/>
      <c r="J7" s="126"/>
      <c r="K7" s="126"/>
      <c r="L7" s="111"/>
      <c r="M7" s="111"/>
      <c r="N7" s="112"/>
      <c r="O7" s="113"/>
      <c r="P7" s="126"/>
      <c r="T7" s="131"/>
      <c r="U7" s="131"/>
      <c r="V7" s="132"/>
    </row>
    <row r="8" ht="39.75" customHeight="1" spans="1:22">
      <c r="A8" s="124"/>
      <c r="B8" s="121"/>
      <c r="C8" s="122"/>
      <c r="D8" s="123"/>
      <c r="J8" s="126"/>
      <c r="K8" s="126"/>
      <c r="L8" s="111"/>
      <c r="M8" s="111"/>
      <c r="N8" s="112"/>
      <c r="O8" s="113"/>
      <c r="P8" s="126"/>
      <c r="T8" s="131"/>
      <c r="U8" s="131"/>
      <c r="V8" s="132"/>
    </row>
    <row r="9" ht="39.75" customHeight="1" spans="1:22">
      <c r="A9" s="124"/>
      <c r="B9" s="121"/>
      <c r="C9" s="122"/>
      <c r="D9" s="123"/>
      <c r="J9" s="126"/>
      <c r="K9" s="126"/>
      <c r="L9" s="111"/>
      <c r="M9" s="111"/>
      <c r="N9" s="112"/>
      <c r="O9" s="113"/>
      <c r="P9" s="126"/>
      <c r="T9" s="131"/>
      <c r="U9" s="131"/>
      <c r="V9" s="132"/>
    </row>
    <row r="10" ht="39.75" customHeight="1" spans="1:22">
      <c r="A10" s="124"/>
      <c r="B10" s="121"/>
      <c r="C10" s="122"/>
      <c r="D10" s="123"/>
      <c r="J10" s="126"/>
      <c r="K10" s="126"/>
      <c r="L10" s="111"/>
      <c r="M10" s="111"/>
      <c r="N10" s="112"/>
      <c r="O10" s="113"/>
      <c r="P10" s="126"/>
      <c r="T10" s="131"/>
      <c r="U10" s="131"/>
      <c r="V10" s="132"/>
    </row>
    <row r="11" ht="39.75" customHeight="1" spans="1:22">
      <c r="A11" s="124"/>
      <c r="B11" s="125"/>
      <c r="C11" s="122"/>
      <c r="D11" s="126"/>
      <c r="J11" s="126"/>
      <c r="K11" s="126"/>
      <c r="L11" s="111"/>
      <c r="M11" s="111"/>
      <c r="N11" s="112"/>
      <c r="O11" s="113"/>
      <c r="P11" s="126"/>
      <c r="T11" s="131"/>
      <c r="U11" s="131"/>
      <c r="V11" s="132"/>
    </row>
    <row r="12" ht="39.75" customHeight="1" spans="1:23">
      <c r="A12" s="49" t="s">
        <v>419</v>
      </c>
      <c r="B12" s="164" t="str">
        <f>B5</f>
        <v>2395.8</v>
      </c>
      <c r="F12" s="127" t="str">
        <f t="shared" ref="F12:H12" si="0">""</f>
        <v/>
      </c>
      <c r="G12" s="127" t="str">
        <f t="shared" si="0"/>
        <v/>
      </c>
      <c r="H12" s="127" t="str">
        <f t="shared" si="0"/>
        <v/>
      </c>
      <c r="L12" s="127" t="str">
        <f t="shared" ref="L12:N12" si="1">""</f>
        <v/>
      </c>
      <c r="M12" s="130" t="str">
        <f t="shared" si="1"/>
        <v/>
      </c>
      <c r="N12" s="127" t="str">
        <f t="shared" si="1"/>
        <v/>
      </c>
      <c r="V12" s="133" t="e">
        <f>V13+#REF!+#REF!+#REF!+#REF!+#REF!+#REF!+#REF!+#REF!+#REF!+#REF!+#REF!+#REF!+#REF!+#REF!+#REF!+#REF!+#REF!+#REF!+#REF!+#REF!</f>
        <v>#REF!</v>
      </c>
      <c r="W12" s="133" t="e">
        <f>W13+#REF!+#REF!+#REF!+#REF!+#REF!+#REF!+#REF!+#REF!+#REF!+#REF!+#REF!+#REF!+#REF!+#REF!+#REF!+#REF!+#REF!+#REF!+#REF!+#REF!</f>
        <v>#REF!</v>
      </c>
    </row>
    <row r="13" ht="19.5" customHeight="1" spans="1:24">
      <c r="A13" s="162"/>
      <c r="P13" s="126"/>
      <c r="T13" s="131" t="s">
        <v>420</v>
      </c>
      <c r="U13" s="131" t="s">
        <v>421</v>
      </c>
      <c r="V13" s="132">
        <v>19998</v>
      </c>
      <c r="W13" s="41" t="e">
        <f>#REF!-V13</f>
        <v>#REF!</v>
      </c>
      <c r="X13" s="41">
        <f t="shared" ref="X13:X15" si="2">T13-A13</f>
        <v>232</v>
      </c>
    </row>
    <row r="14" ht="19.5" customHeight="1" spans="16:24">
      <c r="P14" s="126"/>
      <c r="T14" s="131" t="s">
        <v>422</v>
      </c>
      <c r="U14" s="131" t="s">
        <v>423</v>
      </c>
      <c r="V14" s="132">
        <v>19998</v>
      </c>
      <c r="W14" s="41" t="e">
        <f>#REF!-V14</f>
        <v>#REF!</v>
      </c>
      <c r="X14" s="41">
        <f t="shared" si="2"/>
        <v>23203</v>
      </c>
    </row>
    <row r="15" ht="19.5" customHeight="1" spans="16:24">
      <c r="P15" s="126"/>
      <c r="T15" s="131" t="s">
        <v>424</v>
      </c>
      <c r="U15" s="131" t="s">
        <v>425</v>
      </c>
      <c r="V15" s="132">
        <v>19998</v>
      </c>
      <c r="W15" s="41" t="e">
        <f>#REF!-V15</f>
        <v>#REF!</v>
      </c>
      <c r="X15" s="41">
        <f t="shared" si="2"/>
        <v>2320301</v>
      </c>
    </row>
    <row r="16" ht="19.5" customHeight="1" spans="16:16">
      <c r="P16" s="126"/>
    </row>
    <row r="17" s="41" customFormat="1" ht="19.5" customHeight="1" spans="16:16">
      <c r="P17" s="126"/>
    </row>
    <row r="18" s="41" customFormat="1" ht="19.5" customHeight="1" spans="16:16">
      <c r="P18" s="126"/>
    </row>
    <row r="19" s="41" customFormat="1" ht="19.5" customHeight="1" spans="16:16">
      <c r="P19" s="126"/>
    </row>
    <row r="20" s="41" customFormat="1" ht="19.5" customHeight="1" spans="16:16">
      <c r="P20" s="126"/>
    </row>
    <row r="21" s="41" customFormat="1" ht="19.5" customHeight="1" spans="16:16">
      <c r="P21" s="126"/>
    </row>
    <row r="22" s="41" customFormat="1" ht="19.5" customHeight="1" spans="16:16">
      <c r="P22" s="126"/>
    </row>
    <row r="23" s="41" customFormat="1" ht="19.5" customHeight="1" spans="16:16">
      <c r="P23" s="126"/>
    </row>
    <row r="24" s="41" customFormat="1" ht="19.5" customHeight="1" spans="16:16">
      <c r="P24" s="126"/>
    </row>
    <row r="25" s="41" customFormat="1" ht="19.5" customHeight="1" spans="16:16">
      <c r="P25" s="126"/>
    </row>
    <row r="26" s="41" customFormat="1" ht="19.5" customHeight="1" spans="16:16">
      <c r="P26" s="126"/>
    </row>
    <row r="27" s="41" customFormat="1" ht="19.5" customHeight="1" spans="16:16">
      <c r="P27" s="126"/>
    </row>
    <row r="28" s="41" customFormat="1" ht="19.5" customHeight="1" spans="16:16">
      <c r="P28" s="126"/>
    </row>
  </sheetData>
  <mergeCells count="1">
    <mergeCell ref="A2:B2"/>
  </mergeCells>
  <pageMargins left="0.75" right="0.75" top="1" bottom="1" header="0.51" footer="0.51"/>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N12"/>
  <sheetViews>
    <sheetView workbookViewId="0">
      <selection activeCell="A1" sqref="A1:B11"/>
    </sheetView>
  </sheetViews>
  <sheetFormatPr defaultColWidth="10.5" defaultRowHeight="15.75"/>
  <cols>
    <col min="1" max="1" width="80.3333333333333" style="92" customWidth="1"/>
    <col min="2" max="2" width="31.1666666666667" style="152" customWidth="1"/>
    <col min="3" max="246" width="10.5" style="92"/>
    <col min="247" max="247" width="47.6666666666667" style="92" customWidth="1"/>
    <col min="248" max="248" width="10.5" style="92" hidden="1" customWidth="1"/>
  </cols>
  <sheetData>
    <row r="1" s="92" customFormat="1" ht="27" customHeight="1" spans="1:2">
      <c r="A1" s="93" t="s">
        <v>540</v>
      </c>
      <c r="B1" s="153"/>
    </row>
    <row r="2" s="92" customFormat="1" ht="39.95" customHeight="1" spans="1:2">
      <c r="A2" s="154" t="s">
        <v>541</v>
      </c>
      <c r="B2" s="154"/>
    </row>
    <row r="3" s="88" customFormat="1" ht="18.75" customHeight="1" spans="1:2">
      <c r="A3" s="97"/>
      <c r="B3" s="155" t="s">
        <v>407</v>
      </c>
    </row>
    <row r="4" s="89" customFormat="1" ht="53.25" customHeight="1" spans="1:2">
      <c r="A4" s="99" t="s">
        <v>428</v>
      </c>
      <c r="B4" s="156" t="s">
        <v>39</v>
      </c>
    </row>
    <row r="5" s="90" customFormat="1" ht="32.1" customHeight="1" spans="1:248">
      <c r="A5" s="157" t="s">
        <v>542</v>
      </c>
      <c r="B5" s="158">
        <v>1098</v>
      </c>
      <c r="C5" s="159"/>
      <c r="D5" s="159"/>
      <c r="E5" s="159"/>
      <c r="F5" s="159"/>
      <c r="G5" s="159"/>
      <c r="H5" s="159"/>
      <c r="I5" s="159"/>
      <c r="J5" s="159"/>
      <c r="K5" s="159"/>
      <c r="L5" s="159"/>
      <c r="M5" s="159"/>
      <c r="N5" s="159"/>
      <c r="O5" s="159"/>
      <c r="P5" s="159"/>
      <c r="Q5" s="159"/>
      <c r="R5" s="159"/>
      <c r="S5" s="159"/>
      <c r="T5" s="159"/>
      <c r="U5" s="159"/>
      <c r="V5" s="159"/>
      <c r="W5" s="159"/>
      <c r="X5" s="159"/>
      <c r="Y5" s="159"/>
      <c r="Z5" s="159"/>
      <c r="AA5" s="159"/>
      <c r="AB5" s="159"/>
      <c r="AC5" s="159"/>
      <c r="AD5" s="159"/>
      <c r="AE5" s="159"/>
      <c r="AF5" s="159"/>
      <c r="AG5" s="159"/>
      <c r="AH5" s="159"/>
      <c r="AI5" s="159"/>
      <c r="AJ5" s="159"/>
      <c r="AK5" s="159"/>
      <c r="AL5" s="159"/>
      <c r="AM5" s="159"/>
      <c r="AN5" s="159"/>
      <c r="AO5" s="159"/>
      <c r="AP5" s="159"/>
      <c r="AQ5" s="159"/>
      <c r="AR5" s="159"/>
      <c r="AS5" s="159"/>
      <c r="AT5" s="159"/>
      <c r="AU5" s="159"/>
      <c r="AV5" s="159"/>
      <c r="AW5" s="159"/>
      <c r="AX5" s="159"/>
      <c r="AY5" s="159"/>
      <c r="AZ5" s="159"/>
      <c r="BA5" s="159"/>
      <c r="BB5" s="159"/>
      <c r="BC5" s="159"/>
      <c r="BD5" s="159"/>
      <c r="BE5" s="159"/>
      <c r="BF5" s="159"/>
      <c r="BG5" s="159"/>
      <c r="BH5" s="159"/>
      <c r="BI5" s="159"/>
      <c r="BJ5" s="159"/>
      <c r="BK5" s="159"/>
      <c r="BL5" s="159"/>
      <c r="BM5" s="159"/>
      <c r="BN5" s="159"/>
      <c r="BO5" s="159"/>
      <c r="BP5" s="159"/>
      <c r="BQ5" s="159"/>
      <c r="BR5" s="159"/>
      <c r="BS5" s="159"/>
      <c r="BT5" s="159"/>
      <c r="BU5" s="159"/>
      <c r="BV5" s="159"/>
      <c r="BW5" s="159"/>
      <c r="BX5" s="159"/>
      <c r="BY5" s="159"/>
      <c r="BZ5" s="159"/>
      <c r="CA5" s="159"/>
      <c r="CB5" s="159"/>
      <c r="CC5" s="159"/>
      <c r="CD5" s="159"/>
      <c r="CE5" s="159"/>
      <c r="CF5" s="159"/>
      <c r="CG5" s="159"/>
      <c r="CH5" s="159"/>
      <c r="CI5" s="159"/>
      <c r="CJ5" s="159"/>
      <c r="CK5" s="159"/>
      <c r="CL5" s="159"/>
      <c r="CM5" s="159"/>
      <c r="CN5" s="159"/>
      <c r="CO5" s="159"/>
      <c r="CP5" s="159"/>
      <c r="CQ5" s="159"/>
      <c r="CR5" s="159"/>
      <c r="CS5" s="159"/>
      <c r="CT5" s="159"/>
      <c r="CU5" s="159"/>
      <c r="CV5" s="159"/>
      <c r="CW5" s="159"/>
      <c r="CX5" s="159"/>
      <c r="CY5" s="159"/>
      <c r="CZ5" s="159"/>
      <c r="DA5" s="159"/>
      <c r="DB5" s="159"/>
      <c r="DC5" s="159"/>
      <c r="DD5" s="159"/>
      <c r="DE5" s="159"/>
      <c r="DF5" s="159"/>
      <c r="DG5" s="159"/>
      <c r="DH5" s="159"/>
      <c r="DI5" s="159"/>
      <c r="DJ5" s="159"/>
      <c r="DK5" s="159"/>
      <c r="DL5" s="159"/>
      <c r="DM5" s="159"/>
      <c r="DN5" s="159"/>
      <c r="DO5" s="159"/>
      <c r="DP5" s="159"/>
      <c r="DQ5" s="159"/>
      <c r="DR5" s="159"/>
      <c r="DS5" s="159"/>
      <c r="DT5" s="159"/>
      <c r="DU5" s="159"/>
      <c r="DV5" s="159"/>
      <c r="DW5" s="159"/>
      <c r="DX5" s="159"/>
      <c r="DY5" s="159"/>
      <c r="DZ5" s="159"/>
      <c r="EA5" s="159"/>
      <c r="EB5" s="159"/>
      <c r="EC5" s="159"/>
      <c r="ED5" s="159"/>
      <c r="EE5" s="159"/>
      <c r="EF5" s="159"/>
      <c r="EG5" s="159"/>
      <c r="EH5" s="159"/>
      <c r="EI5" s="159"/>
      <c r="EJ5" s="159"/>
      <c r="EK5" s="159"/>
      <c r="EL5" s="159"/>
      <c r="EM5" s="159"/>
      <c r="EN5" s="159"/>
      <c r="EO5" s="159"/>
      <c r="EP5" s="159"/>
      <c r="EQ5" s="159"/>
      <c r="ER5" s="159"/>
      <c r="ES5" s="159"/>
      <c r="ET5" s="159"/>
      <c r="EU5" s="159"/>
      <c r="EV5" s="159"/>
      <c r="EW5" s="159"/>
      <c r="EX5" s="159"/>
      <c r="EY5" s="159"/>
      <c r="EZ5" s="159"/>
      <c r="FA5" s="159"/>
      <c r="FB5" s="159"/>
      <c r="FC5" s="159"/>
      <c r="FD5" s="159"/>
      <c r="FE5" s="159"/>
      <c r="FF5" s="159"/>
      <c r="FG5" s="159"/>
      <c r="FH5" s="159"/>
      <c r="FI5" s="159"/>
      <c r="FJ5" s="159"/>
      <c r="FK5" s="159"/>
      <c r="FL5" s="159"/>
      <c r="FM5" s="159"/>
      <c r="FN5" s="159"/>
      <c r="FO5" s="159"/>
      <c r="FP5" s="159"/>
      <c r="FQ5" s="159"/>
      <c r="FR5" s="159"/>
      <c r="FS5" s="159"/>
      <c r="FT5" s="159"/>
      <c r="FU5" s="159"/>
      <c r="FV5" s="159"/>
      <c r="FW5" s="159"/>
      <c r="FX5" s="159"/>
      <c r="FY5" s="159"/>
      <c r="FZ5" s="159"/>
      <c r="GA5" s="159"/>
      <c r="GB5" s="159"/>
      <c r="GC5" s="159"/>
      <c r="GD5" s="159"/>
      <c r="GE5" s="159"/>
      <c r="GF5" s="159"/>
      <c r="GG5" s="159"/>
      <c r="GH5" s="159"/>
      <c r="GI5" s="159"/>
      <c r="GJ5" s="159"/>
      <c r="GK5" s="159"/>
      <c r="GL5" s="159"/>
      <c r="GM5" s="159"/>
      <c r="GN5" s="159"/>
      <c r="GO5" s="159"/>
      <c r="GP5" s="159"/>
      <c r="GQ5" s="159"/>
      <c r="GR5" s="159"/>
      <c r="GS5" s="159"/>
      <c r="GT5" s="159"/>
      <c r="GU5" s="159"/>
      <c r="GV5" s="159"/>
      <c r="GW5" s="159"/>
      <c r="GX5" s="159"/>
      <c r="GY5" s="159"/>
      <c r="GZ5" s="159"/>
      <c r="HA5" s="159"/>
      <c r="HB5" s="159"/>
      <c r="HC5" s="159"/>
      <c r="HD5" s="159"/>
      <c r="HE5" s="159"/>
      <c r="HF5" s="159"/>
      <c r="HG5" s="159"/>
      <c r="HH5" s="159"/>
      <c r="HI5" s="159"/>
      <c r="HJ5" s="159"/>
      <c r="HK5" s="159"/>
      <c r="HL5" s="159"/>
      <c r="HM5" s="159"/>
      <c r="HN5" s="159"/>
      <c r="HO5" s="159"/>
      <c r="HP5" s="159"/>
      <c r="HQ5" s="159"/>
      <c r="HR5" s="159"/>
      <c r="HS5" s="159"/>
      <c r="HT5" s="159"/>
      <c r="HU5" s="159"/>
      <c r="HV5" s="159"/>
      <c r="HW5" s="159"/>
      <c r="HX5" s="159"/>
      <c r="HY5" s="159"/>
      <c r="HZ5" s="159"/>
      <c r="IA5" s="159"/>
      <c r="IB5" s="159"/>
      <c r="IC5" s="159"/>
      <c r="ID5" s="159"/>
      <c r="IE5" s="159"/>
      <c r="IF5" s="159"/>
      <c r="IG5" s="159"/>
      <c r="IH5" s="159"/>
      <c r="II5" s="159"/>
      <c r="IJ5" s="159"/>
      <c r="IK5" s="159"/>
      <c r="IL5" s="159"/>
      <c r="IM5" s="159"/>
      <c r="IN5" s="159"/>
    </row>
    <row r="6" s="90" customFormat="1" ht="32.1" customHeight="1" spans="1:248">
      <c r="A6" s="157" t="s">
        <v>542</v>
      </c>
      <c r="B6" s="158">
        <v>1146.36</v>
      </c>
      <c r="C6" s="159"/>
      <c r="D6" s="159"/>
      <c r="E6" s="159"/>
      <c r="F6" s="159"/>
      <c r="G6" s="159"/>
      <c r="H6" s="159"/>
      <c r="I6" s="159"/>
      <c r="J6" s="159"/>
      <c r="K6" s="159"/>
      <c r="L6" s="159"/>
      <c r="M6" s="159"/>
      <c r="N6" s="159"/>
      <c r="O6" s="159"/>
      <c r="P6" s="159"/>
      <c r="Q6" s="159"/>
      <c r="R6" s="159"/>
      <c r="S6" s="159"/>
      <c r="T6" s="159"/>
      <c r="U6" s="159"/>
      <c r="V6" s="159"/>
      <c r="W6" s="159"/>
      <c r="X6" s="159"/>
      <c r="Y6" s="159"/>
      <c r="Z6" s="159"/>
      <c r="AA6" s="159"/>
      <c r="AB6" s="159"/>
      <c r="AC6" s="159"/>
      <c r="AD6" s="159"/>
      <c r="AE6" s="159"/>
      <c r="AF6" s="159"/>
      <c r="AG6" s="159"/>
      <c r="AH6" s="159"/>
      <c r="AI6" s="159"/>
      <c r="AJ6" s="159"/>
      <c r="AK6" s="159"/>
      <c r="AL6" s="159"/>
      <c r="AM6" s="159"/>
      <c r="AN6" s="159"/>
      <c r="AO6" s="159"/>
      <c r="AP6" s="159"/>
      <c r="AQ6" s="159"/>
      <c r="AR6" s="159"/>
      <c r="AS6" s="159"/>
      <c r="AT6" s="159"/>
      <c r="AU6" s="159"/>
      <c r="AV6" s="159"/>
      <c r="AW6" s="159"/>
      <c r="AX6" s="159"/>
      <c r="AY6" s="159"/>
      <c r="AZ6" s="159"/>
      <c r="BA6" s="159"/>
      <c r="BB6" s="159"/>
      <c r="BC6" s="159"/>
      <c r="BD6" s="159"/>
      <c r="BE6" s="159"/>
      <c r="BF6" s="159"/>
      <c r="BG6" s="159"/>
      <c r="BH6" s="159"/>
      <c r="BI6" s="159"/>
      <c r="BJ6" s="159"/>
      <c r="BK6" s="159"/>
      <c r="BL6" s="159"/>
      <c r="BM6" s="159"/>
      <c r="BN6" s="159"/>
      <c r="BO6" s="159"/>
      <c r="BP6" s="159"/>
      <c r="BQ6" s="159"/>
      <c r="BR6" s="159"/>
      <c r="BS6" s="159"/>
      <c r="BT6" s="159"/>
      <c r="BU6" s="159"/>
      <c r="BV6" s="159"/>
      <c r="BW6" s="159"/>
      <c r="BX6" s="159"/>
      <c r="BY6" s="159"/>
      <c r="BZ6" s="159"/>
      <c r="CA6" s="159"/>
      <c r="CB6" s="159"/>
      <c r="CC6" s="159"/>
      <c r="CD6" s="159"/>
      <c r="CE6" s="159"/>
      <c r="CF6" s="159"/>
      <c r="CG6" s="159"/>
      <c r="CH6" s="159"/>
      <c r="CI6" s="159"/>
      <c r="CJ6" s="159"/>
      <c r="CK6" s="159"/>
      <c r="CL6" s="159"/>
      <c r="CM6" s="159"/>
      <c r="CN6" s="159"/>
      <c r="CO6" s="159"/>
      <c r="CP6" s="159"/>
      <c r="CQ6" s="159"/>
      <c r="CR6" s="159"/>
      <c r="CS6" s="159"/>
      <c r="CT6" s="159"/>
      <c r="CU6" s="159"/>
      <c r="CV6" s="159"/>
      <c r="CW6" s="159"/>
      <c r="CX6" s="159"/>
      <c r="CY6" s="159"/>
      <c r="CZ6" s="159"/>
      <c r="DA6" s="159"/>
      <c r="DB6" s="159"/>
      <c r="DC6" s="159"/>
      <c r="DD6" s="159"/>
      <c r="DE6" s="159"/>
      <c r="DF6" s="159"/>
      <c r="DG6" s="159"/>
      <c r="DH6" s="159"/>
      <c r="DI6" s="159"/>
      <c r="DJ6" s="159"/>
      <c r="DK6" s="159"/>
      <c r="DL6" s="159"/>
      <c r="DM6" s="159"/>
      <c r="DN6" s="159"/>
      <c r="DO6" s="159"/>
      <c r="DP6" s="159"/>
      <c r="DQ6" s="159"/>
      <c r="DR6" s="159"/>
      <c r="DS6" s="159"/>
      <c r="DT6" s="159"/>
      <c r="DU6" s="159"/>
      <c r="DV6" s="159"/>
      <c r="DW6" s="159"/>
      <c r="DX6" s="159"/>
      <c r="DY6" s="159"/>
      <c r="DZ6" s="159"/>
      <c r="EA6" s="159"/>
      <c r="EB6" s="159"/>
      <c r="EC6" s="159"/>
      <c r="ED6" s="159"/>
      <c r="EE6" s="159"/>
      <c r="EF6" s="159"/>
      <c r="EG6" s="159"/>
      <c r="EH6" s="159"/>
      <c r="EI6" s="159"/>
      <c r="EJ6" s="159"/>
      <c r="EK6" s="159"/>
      <c r="EL6" s="159"/>
      <c r="EM6" s="159"/>
      <c r="EN6" s="159"/>
      <c r="EO6" s="159"/>
      <c r="EP6" s="159"/>
      <c r="EQ6" s="159"/>
      <c r="ER6" s="159"/>
      <c r="ES6" s="159"/>
      <c r="ET6" s="159"/>
      <c r="EU6" s="159"/>
      <c r="EV6" s="159"/>
      <c r="EW6" s="159"/>
      <c r="EX6" s="159"/>
      <c r="EY6" s="159"/>
      <c r="EZ6" s="159"/>
      <c r="FA6" s="159"/>
      <c r="FB6" s="159"/>
      <c r="FC6" s="159"/>
      <c r="FD6" s="159"/>
      <c r="FE6" s="159"/>
      <c r="FF6" s="159"/>
      <c r="FG6" s="159"/>
      <c r="FH6" s="159"/>
      <c r="FI6" s="159"/>
      <c r="FJ6" s="159"/>
      <c r="FK6" s="159"/>
      <c r="FL6" s="159"/>
      <c r="FM6" s="159"/>
      <c r="FN6" s="159"/>
      <c r="FO6" s="159"/>
      <c r="FP6" s="159"/>
      <c r="FQ6" s="159"/>
      <c r="FR6" s="159"/>
      <c r="FS6" s="159"/>
      <c r="FT6" s="159"/>
      <c r="FU6" s="159"/>
      <c r="FV6" s="159"/>
      <c r="FW6" s="159"/>
      <c r="FX6" s="159"/>
      <c r="FY6" s="159"/>
      <c r="FZ6" s="159"/>
      <c r="GA6" s="159"/>
      <c r="GB6" s="159"/>
      <c r="GC6" s="159"/>
      <c r="GD6" s="159"/>
      <c r="GE6" s="159"/>
      <c r="GF6" s="159"/>
      <c r="GG6" s="159"/>
      <c r="GH6" s="159"/>
      <c r="GI6" s="159"/>
      <c r="GJ6" s="159"/>
      <c r="GK6" s="159"/>
      <c r="GL6" s="159"/>
      <c r="GM6" s="159"/>
      <c r="GN6" s="159"/>
      <c r="GO6" s="159"/>
      <c r="GP6" s="159"/>
      <c r="GQ6" s="159"/>
      <c r="GR6" s="159"/>
      <c r="GS6" s="159"/>
      <c r="GT6" s="159"/>
      <c r="GU6" s="159"/>
      <c r="GV6" s="159"/>
      <c r="GW6" s="159"/>
      <c r="GX6" s="159"/>
      <c r="GY6" s="159"/>
      <c r="GZ6" s="159"/>
      <c r="HA6" s="159"/>
      <c r="HB6" s="159"/>
      <c r="HC6" s="159"/>
      <c r="HD6" s="159"/>
      <c r="HE6" s="159"/>
      <c r="HF6" s="159"/>
      <c r="HG6" s="159"/>
      <c r="HH6" s="159"/>
      <c r="HI6" s="159"/>
      <c r="HJ6" s="159"/>
      <c r="HK6" s="159"/>
      <c r="HL6" s="159"/>
      <c r="HM6" s="159"/>
      <c r="HN6" s="159"/>
      <c r="HO6" s="159"/>
      <c r="HP6" s="159"/>
      <c r="HQ6" s="159"/>
      <c r="HR6" s="159"/>
      <c r="HS6" s="159"/>
      <c r="HT6" s="159"/>
      <c r="HU6" s="159"/>
      <c r="HV6" s="159"/>
      <c r="HW6" s="159"/>
      <c r="HX6" s="159"/>
      <c r="HY6" s="159"/>
      <c r="HZ6" s="159"/>
      <c r="IA6" s="159"/>
      <c r="IB6" s="159"/>
      <c r="IC6" s="159"/>
      <c r="ID6" s="159"/>
      <c r="IE6" s="159"/>
      <c r="IF6" s="159"/>
      <c r="IG6" s="159"/>
      <c r="IH6" s="159"/>
      <c r="II6" s="159"/>
      <c r="IJ6" s="159"/>
      <c r="IK6" s="159"/>
      <c r="IL6" s="159"/>
      <c r="IM6" s="159"/>
      <c r="IN6" s="159"/>
    </row>
    <row r="7" s="90" customFormat="1" ht="32.1" customHeight="1" spans="1:248">
      <c r="A7" s="157" t="s">
        <v>543</v>
      </c>
      <c r="B7" s="158">
        <v>1</v>
      </c>
      <c r="C7" s="159"/>
      <c r="D7" s="159"/>
      <c r="E7" s="159"/>
      <c r="F7" s="159"/>
      <c r="G7" s="159"/>
      <c r="H7" s="159"/>
      <c r="I7" s="159"/>
      <c r="J7" s="159"/>
      <c r="K7" s="159"/>
      <c r="L7" s="159"/>
      <c r="M7" s="159"/>
      <c r="N7" s="159"/>
      <c r="O7" s="159"/>
      <c r="P7" s="159"/>
      <c r="Q7" s="159"/>
      <c r="R7" s="159"/>
      <c r="S7" s="159"/>
      <c r="T7" s="159"/>
      <c r="U7" s="159"/>
      <c r="V7" s="159"/>
      <c r="W7" s="159"/>
      <c r="X7" s="159"/>
      <c r="Y7" s="159"/>
      <c r="Z7" s="159"/>
      <c r="AA7" s="159"/>
      <c r="AB7" s="159"/>
      <c r="AC7" s="159"/>
      <c r="AD7" s="159"/>
      <c r="AE7" s="159"/>
      <c r="AF7" s="159"/>
      <c r="AG7" s="159"/>
      <c r="AH7" s="159"/>
      <c r="AI7" s="159"/>
      <c r="AJ7" s="159"/>
      <c r="AK7" s="159"/>
      <c r="AL7" s="159"/>
      <c r="AM7" s="159"/>
      <c r="AN7" s="159"/>
      <c r="AO7" s="159"/>
      <c r="AP7" s="159"/>
      <c r="AQ7" s="159"/>
      <c r="AR7" s="159"/>
      <c r="AS7" s="159"/>
      <c r="AT7" s="159"/>
      <c r="AU7" s="159"/>
      <c r="AV7" s="159"/>
      <c r="AW7" s="159"/>
      <c r="AX7" s="159"/>
      <c r="AY7" s="159"/>
      <c r="AZ7" s="159"/>
      <c r="BA7" s="159"/>
      <c r="BB7" s="159"/>
      <c r="BC7" s="159"/>
      <c r="BD7" s="159"/>
      <c r="BE7" s="159"/>
      <c r="BF7" s="159"/>
      <c r="BG7" s="159"/>
      <c r="BH7" s="159"/>
      <c r="BI7" s="159"/>
      <c r="BJ7" s="159"/>
      <c r="BK7" s="159"/>
      <c r="BL7" s="159"/>
      <c r="BM7" s="159"/>
      <c r="BN7" s="159"/>
      <c r="BO7" s="159"/>
      <c r="BP7" s="159"/>
      <c r="BQ7" s="159"/>
      <c r="BR7" s="159"/>
      <c r="BS7" s="159"/>
      <c r="BT7" s="159"/>
      <c r="BU7" s="159"/>
      <c r="BV7" s="159"/>
      <c r="BW7" s="159"/>
      <c r="BX7" s="159"/>
      <c r="BY7" s="159"/>
      <c r="BZ7" s="159"/>
      <c r="CA7" s="159"/>
      <c r="CB7" s="159"/>
      <c r="CC7" s="159"/>
      <c r="CD7" s="159"/>
      <c r="CE7" s="159"/>
      <c r="CF7" s="159"/>
      <c r="CG7" s="159"/>
      <c r="CH7" s="159"/>
      <c r="CI7" s="159"/>
      <c r="CJ7" s="159"/>
      <c r="CK7" s="159"/>
      <c r="CL7" s="159"/>
      <c r="CM7" s="159"/>
      <c r="CN7" s="159"/>
      <c r="CO7" s="159"/>
      <c r="CP7" s="159"/>
      <c r="CQ7" s="159"/>
      <c r="CR7" s="159"/>
      <c r="CS7" s="159"/>
      <c r="CT7" s="159"/>
      <c r="CU7" s="159"/>
      <c r="CV7" s="159"/>
      <c r="CW7" s="159"/>
      <c r="CX7" s="159"/>
      <c r="CY7" s="159"/>
      <c r="CZ7" s="159"/>
      <c r="DA7" s="159"/>
      <c r="DB7" s="159"/>
      <c r="DC7" s="159"/>
      <c r="DD7" s="159"/>
      <c r="DE7" s="159"/>
      <c r="DF7" s="159"/>
      <c r="DG7" s="159"/>
      <c r="DH7" s="159"/>
      <c r="DI7" s="159"/>
      <c r="DJ7" s="159"/>
      <c r="DK7" s="159"/>
      <c r="DL7" s="159"/>
      <c r="DM7" s="159"/>
      <c r="DN7" s="159"/>
      <c r="DO7" s="159"/>
      <c r="DP7" s="159"/>
      <c r="DQ7" s="159"/>
      <c r="DR7" s="159"/>
      <c r="DS7" s="159"/>
      <c r="DT7" s="159"/>
      <c r="DU7" s="159"/>
      <c r="DV7" s="159"/>
      <c r="DW7" s="159"/>
      <c r="DX7" s="159"/>
      <c r="DY7" s="159"/>
      <c r="DZ7" s="159"/>
      <c r="EA7" s="159"/>
      <c r="EB7" s="159"/>
      <c r="EC7" s="159"/>
      <c r="ED7" s="159"/>
      <c r="EE7" s="159"/>
      <c r="EF7" s="159"/>
      <c r="EG7" s="159"/>
      <c r="EH7" s="159"/>
      <c r="EI7" s="159"/>
      <c r="EJ7" s="159"/>
      <c r="EK7" s="159"/>
      <c r="EL7" s="159"/>
      <c r="EM7" s="159"/>
      <c r="EN7" s="159"/>
      <c r="EO7" s="159"/>
      <c r="EP7" s="159"/>
      <c r="EQ7" s="159"/>
      <c r="ER7" s="159"/>
      <c r="ES7" s="159"/>
      <c r="ET7" s="159"/>
      <c r="EU7" s="159"/>
      <c r="EV7" s="159"/>
      <c r="EW7" s="159"/>
      <c r="EX7" s="159"/>
      <c r="EY7" s="159"/>
      <c r="EZ7" s="159"/>
      <c r="FA7" s="159"/>
      <c r="FB7" s="159"/>
      <c r="FC7" s="159"/>
      <c r="FD7" s="159"/>
      <c r="FE7" s="159"/>
      <c r="FF7" s="159"/>
      <c r="FG7" s="159"/>
      <c r="FH7" s="159"/>
      <c r="FI7" s="159"/>
      <c r="FJ7" s="159"/>
      <c r="FK7" s="159"/>
      <c r="FL7" s="159"/>
      <c r="FM7" s="159"/>
      <c r="FN7" s="159"/>
      <c r="FO7" s="159"/>
      <c r="FP7" s="159"/>
      <c r="FQ7" s="159"/>
      <c r="FR7" s="159"/>
      <c r="FS7" s="159"/>
      <c r="FT7" s="159"/>
      <c r="FU7" s="159"/>
      <c r="FV7" s="159"/>
      <c r="FW7" s="159"/>
      <c r="FX7" s="159"/>
      <c r="FY7" s="159"/>
      <c r="FZ7" s="159"/>
      <c r="GA7" s="159"/>
      <c r="GB7" s="159"/>
      <c r="GC7" s="159"/>
      <c r="GD7" s="159"/>
      <c r="GE7" s="159"/>
      <c r="GF7" s="159"/>
      <c r="GG7" s="159"/>
      <c r="GH7" s="159"/>
      <c r="GI7" s="159"/>
      <c r="GJ7" s="159"/>
      <c r="GK7" s="159"/>
      <c r="GL7" s="159"/>
      <c r="GM7" s="159"/>
      <c r="GN7" s="159"/>
      <c r="GO7" s="159"/>
      <c r="GP7" s="159"/>
      <c r="GQ7" s="159"/>
      <c r="GR7" s="159"/>
      <c r="GS7" s="159"/>
      <c r="GT7" s="159"/>
      <c r="GU7" s="159"/>
      <c r="GV7" s="159"/>
      <c r="GW7" s="159"/>
      <c r="GX7" s="159"/>
      <c r="GY7" s="159"/>
      <c r="GZ7" s="159"/>
      <c r="HA7" s="159"/>
      <c r="HB7" s="159"/>
      <c r="HC7" s="159"/>
      <c r="HD7" s="159"/>
      <c r="HE7" s="159"/>
      <c r="HF7" s="159"/>
      <c r="HG7" s="159"/>
      <c r="HH7" s="159"/>
      <c r="HI7" s="159"/>
      <c r="HJ7" s="159"/>
      <c r="HK7" s="159"/>
      <c r="HL7" s="159"/>
      <c r="HM7" s="159"/>
      <c r="HN7" s="159"/>
      <c r="HO7" s="159"/>
      <c r="HP7" s="159"/>
      <c r="HQ7" s="159"/>
      <c r="HR7" s="159"/>
      <c r="HS7" s="159"/>
      <c r="HT7" s="159"/>
      <c r="HU7" s="159"/>
      <c r="HV7" s="159"/>
      <c r="HW7" s="159"/>
      <c r="HX7" s="159"/>
      <c r="HY7" s="159"/>
      <c r="HZ7" s="159"/>
      <c r="IA7" s="159"/>
      <c r="IB7" s="159"/>
      <c r="IC7" s="159"/>
      <c r="ID7" s="159"/>
      <c r="IE7" s="159"/>
      <c r="IF7" s="159"/>
      <c r="IG7" s="159"/>
      <c r="IH7" s="159"/>
      <c r="II7" s="159"/>
      <c r="IJ7" s="159"/>
      <c r="IK7" s="159"/>
      <c r="IL7" s="159"/>
      <c r="IM7" s="159"/>
      <c r="IN7" s="159"/>
    </row>
    <row r="8" s="90" customFormat="1" ht="32.1" customHeight="1" spans="1:248">
      <c r="A8" s="157" t="s">
        <v>544</v>
      </c>
      <c r="B8" s="158">
        <v>32.05</v>
      </c>
      <c r="C8" s="159"/>
      <c r="D8" s="159"/>
      <c r="E8" s="159"/>
      <c r="F8" s="159"/>
      <c r="G8" s="159"/>
      <c r="H8" s="159"/>
      <c r="I8" s="159"/>
      <c r="J8" s="159"/>
      <c r="K8" s="159"/>
      <c r="L8" s="159"/>
      <c r="M8" s="159"/>
      <c r="N8" s="159"/>
      <c r="O8" s="159"/>
      <c r="P8" s="159"/>
      <c r="Q8" s="159"/>
      <c r="R8" s="159"/>
      <c r="S8" s="159"/>
      <c r="T8" s="159"/>
      <c r="U8" s="159"/>
      <c r="V8" s="159"/>
      <c r="W8" s="159"/>
      <c r="X8" s="159"/>
      <c r="Y8" s="159"/>
      <c r="Z8" s="159"/>
      <c r="AA8" s="159"/>
      <c r="AB8" s="159"/>
      <c r="AC8" s="159"/>
      <c r="AD8" s="159"/>
      <c r="AE8" s="159"/>
      <c r="AF8" s="159"/>
      <c r="AG8" s="159"/>
      <c r="AH8" s="159"/>
      <c r="AI8" s="159"/>
      <c r="AJ8" s="159"/>
      <c r="AK8" s="159"/>
      <c r="AL8" s="159"/>
      <c r="AM8" s="159"/>
      <c r="AN8" s="159"/>
      <c r="AO8" s="159"/>
      <c r="AP8" s="159"/>
      <c r="AQ8" s="159"/>
      <c r="AR8" s="159"/>
      <c r="AS8" s="159"/>
      <c r="AT8" s="159"/>
      <c r="AU8" s="159"/>
      <c r="AV8" s="159"/>
      <c r="AW8" s="159"/>
      <c r="AX8" s="159"/>
      <c r="AY8" s="159"/>
      <c r="AZ8" s="159"/>
      <c r="BA8" s="159"/>
      <c r="BB8" s="159"/>
      <c r="BC8" s="159"/>
      <c r="BD8" s="159"/>
      <c r="BE8" s="159"/>
      <c r="BF8" s="159"/>
      <c r="BG8" s="159"/>
      <c r="BH8" s="159"/>
      <c r="BI8" s="159"/>
      <c r="BJ8" s="159"/>
      <c r="BK8" s="159"/>
      <c r="BL8" s="159"/>
      <c r="BM8" s="159"/>
      <c r="BN8" s="159"/>
      <c r="BO8" s="159"/>
      <c r="BP8" s="159"/>
      <c r="BQ8" s="159"/>
      <c r="BR8" s="159"/>
      <c r="BS8" s="159"/>
      <c r="BT8" s="159"/>
      <c r="BU8" s="159"/>
      <c r="BV8" s="159"/>
      <c r="BW8" s="159"/>
      <c r="BX8" s="159"/>
      <c r="BY8" s="159"/>
      <c r="BZ8" s="159"/>
      <c r="CA8" s="159"/>
      <c r="CB8" s="159"/>
      <c r="CC8" s="159"/>
      <c r="CD8" s="159"/>
      <c r="CE8" s="159"/>
      <c r="CF8" s="159"/>
      <c r="CG8" s="159"/>
      <c r="CH8" s="159"/>
      <c r="CI8" s="159"/>
      <c r="CJ8" s="159"/>
      <c r="CK8" s="159"/>
      <c r="CL8" s="159"/>
      <c r="CM8" s="159"/>
      <c r="CN8" s="159"/>
      <c r="CO8" s="159"/>
      <c r="CP8" s="159"/>
      <c r="CQ8" s="159"/>
      <c r="CR8" s="159"/>
      <c r="CS8" s="159"/>
      <c r="CT8" s="159"/>
      <c r="CU8" s="159"/>
      <c r="CV8" s="159"/>
      <c r="CW8" s="159"/>
      <c r="CX8" s="159"/>
      <c r="CY8" s="159"/>
      <c r="CZ8" s="159"/>
      <c r="DA8" s="159"/>
      <c r="DB8" s="159"/>
      <c r="DC8" s="159"/>
      <c r="DD8" s="159"/>
      <c r="DE8" s="159"/>
      <c r="DF8" s="159"/>
      <c r="DG8" s="159"/>
      <c r="DH8" s="159"/>
      <c r="DI8" s="159"/>
      <c r="DJ8" s="159"/>
      <c r="DK8" s="159"/>
      <c r="DL8" s="159"/>
      <c r="DM8" s="159"/>
      <c r="DN8" s="159"/>
      <c r="DO8" s="159"/>
      <c r="DP8" s="159"/>
      <c r="DQ8" s="159"/>
      <c r="DR8" s="159"/>
      <c r="DS8" s="159"/>
      <c r="DT8" s="159"/>
      <c r="DU8" s="159"/>
      <c r="DV8" s="159"/>
      <c r="DW8" s="159"/>
      <c r="DX8" s="159"/>
      <c r="DY8" s="159"/>
      <c r="DZ8" s="159"/>
      <c r="EA8" s="159"/>
      <c r="EB8" s="159"/>
      <c r="EC8" s="159"/>
      <c r="ED8" s="159"/>
      <c r="EE8" s="159"/>
      <c r="EF8" s="159"/>
      <c r="EG8" s="159"/>
      <c r="EH8" s="159"/>
      <c r="EI8" s="159"/>
      <c r="EJ8" s="159"/>
      <c r="EK8" s="159"/>
      <c r="EL8" s="159"/>
      <c r="EM8" s="159"/>
      <c r="EN8" s="159"/>
      <c r="EO8" s="159"/>
      <c r="EP8" s="159"/>
      <c r="EQ8" s="159"/>
      <c r="ER8" s="159"/>
      <c r="ES8" s="159"/>
      <c r="ET8" s="159"/>
      <c r="EU8" s="159"/>
      <c r="EV8" s="159"/>
      <c r="EW8" s="159"/>
      <c r="EX8" s="159"/>
      <c r="EY8" s="159"/>
      <c r="EZ8" s="159"/>
      <c r="FA8" s="159"/>
      <c r="FB8" s="159"/>
      <c r="FC8" s="159"/>
      <c r="FD8" s="159"/>
      <c r="FE8" s="159"/>
      <c r="FF8" s="159"/>
      <c r="FG8" s="159"/>
      <c r="FH8" s="159"/>
      <c r="FI8" s="159"/>
      <c r="FJ8" s="159"/>
      <c r="FK8" s="159"/>
      <c r="FL8" s="159"/>
      <c r="FM8" s="159"/>
      <c r="FN8" s="159"/>
      <c r="FO8" s="159"/>
      <c r="FP8" s="159"/>
      <c r="FQ8" s="159"/>
      <c r="FR8" s="159"/>
      <c r="FS8" s="159"/>
      <c r="FT8" s="159"/>
      <c r="FU8" s="159"/>
      <c r="FV8" s="159"/>
      <c r="FW8" s="159"/>
      <c r="FX8" s="159"/>
      <c r="FY8" s="159"/>
      <c r="FZ8" s="159"/>
      <c r="GA8" s="159"/>
      <c r="GB8" s="159"/>
      <c r="GC8" s="159"/>
      <c r="GD8" s="159"/>
      <c r="GE8" s="159"/>
      <c r="GF8" s="159"/>
      <c r="GG8" s="159"/>
      <c r="GH8" s="159"/>
      <c r="GI8" s="159"/>
      <c r="GJ8" s="159"/>
      <c r="GK8" s="159"/>
      <c r="GL8" s="159"/>
      <c r="GM8" s="159"/>
      <c r="GN8" s="159"/>
      <c r="GO8" s="159"/>
      <c r="GP8" s="159"/>
      <c r="GQ8" s="159"/>
      <c r="GR8" s="159"/>
      <c r="GS8" s="159"/>
      <c r="GT8" s="159"/>
      <c r="GU8" s="159"/>
      <c r="GV8" s="159"/>
      <c r="GW8" s="159"/>
      <c r="GX8" s="159"/>
      <c r="GY8" s="159"/>
      <c r="GZ8" s="159"/>
      <c r="HA8" s="159"/>
      <c r="HB8" s="159"/>
      <c r="HC8" s="159"/>
      <c r="HD8" s="159"/>
      <c r="HE8" s="159"/>
      <c r="HF8" s="159"/>
      <c r="HG8" s="159"/>
      <c r="HH8" s="159"/>
      <c r="HI8" s="159"/>
      <c r="HJ8" s="159"/>
      <c r="HK8" s="159"/>
      <c r="HL8" s="159"/>
      <c r="HM8" s="159"/>
      <c r="HN8" s="159"/>
      <c r="HO8" s="159"/>
      <c r="HP8" s="159"/>
      <c r="HQ8" s="159"/>
      <c r="HR8" s="159"/>
      <c r="HS8" s="159"/>
      <c r="HT8" s="159"/>
      <c r="HU8" s="159"/>
      <c r="HV8" s="159"/>
      <c r="HW8" s="159"/>
      <c r="HX8" s="159"/>
      <c r="HY8" s="159"/>
      <c r="HZ8" s="159"/>
      <c r="IA8" s="159"/>
      <c r="IB8" s="159"/>
      <c r="IC8" s="159"/>
      <c r="ID8" s="159"/>
      <c r="IE8" s="159"/>
      <c r="IF8" s="159"/>
      <c r="IG8" s="159"/>
      <c r="IH8" s="159"/>
      <c r="II8" s="159"/>
      <c r="IJ8" s="159"/>
      <c r="IK8" s="159"/>
      <c r="IL8" s="159"/>
      <c r="IM8" s="159"/>
      <c r="IN8" s="159"/>
    </row>
    <row r="9" s="90" customFormat="1" ht="32.1" customHeight="1" spans="1:248">
      <c r="A9" s="157" t="s">
        <v>545</v>
      </c>
      <c r="B9" s="158">
        <v>105</v>
      </c>
      <c r="C9" s="159"/>
      <c r="D9" s="159"/>
      <c r="E9" s="159"/>
      <c r="F9" s="159"/>
      <c r="G9" s="159"/>
      <c r="H9" s="159"/>
      <c r="I9" s="159"/>
      <c r="J9" s="159"/>
      <c r="K9" s="159"/>
      <c r="L9" s="159"/>
      <c r="M9" s="159"/>
      <c r="N9" s="159"/>
      <c r="O9" s="159"/>
      <c r="P9" s="159"/>
      <c r="Q9" s="159"/>
      <c r="R9" s="159"/>
      <c r="S9" s="159"/>
      <c r="T9" s="159"/>
      <c r="U9" s="159"/>
      <c r="V9" s="159"/>
      <c r="W9" s="159"/>
      <c r="X9" s="159"/>
      <c r="Y9" s="159"/>
      <c r="Z9" s="159"/>
      <c r="AA9" s="159"/>
      <c r="AB9" s="159"/>
      <c r="AC9" s="159"/>
      <c r="AD9" s="159"/>
      <c r="AE9" s="159"/>
      <c r="AF9" s="159"/>
      <c r="AG9" s="159"/>
      <c r="AH9" s="159"/>
      <c r="AI9" s="159"/>
      <c r="AJ9" s="159"/>
      <c r="AK9" s="159"/>
      <c r="AL9" s="159"/>
      <c r="AM9" s="159"/>
      <c r="AN9" s="159"/>
      <c r="AO9" s="159"/>
      <c r="AP9" s="159"/>
      <c r="AQ9" s="159"/>
      <c r="AR9" s="159"/>
      <c r="AS9" s="159"/>
      <c r="AT9" s="159"/>
      <c r="AU9" s="159"/>
      <c r="AV9" s="159"/>
      <c r="AW9" s="159"/>
      <c r="AX9" s="159"/>
      <c r="AY9" s="159"/>
      <c r="AZ9" s="159"/>
      <c r="BA9" s="159"/>
      <c r="BB9" s="159"/>
      <c r="BC9" s="159"/>
      <c r="BD9" s="159"/>
      <c r="BE9" s="159"/>
      <c r="BF9" s="159"/>
      <c r="BG9" s="159"/>
      <c r="BH9" s="159"/>
      <c r="BI9" s="159"/>
      <c r="BJ9" s="159"/>
      <c r="BK9" s="159"/>
      <c r="BL9" s="159"/>
      <c r="BM9" s="159"/>
      <c r="BN9" s="159"/>
      <c r="BO9" s="159"/>
      <c r="BP9" s="159"/>
      <c r="BQ9" s="159"/>
      <c r="BR9" s="159"/>
      <c r="BS9" s="159"/>
      <c r="BT9" s="159"/>
      <c r="BU9" s="159"/>
      <c r="BV9" s="159"/>
      <c r="BW9" s="159"/>
      <c r="BX9" s="159"/>
      <c r="BY9" s="159"/>
      <c r="BZ9" s="159"/>
      <c r="CA9" s="159"/>
      <c r="CB9" s="159"/>
      <c r="CC9" s="159"/>
      <c r="CD9" s="159"/>
      <c r="CE9" s="159"/>
      <c r="CF9" s="159"/>
      <c r="CG9" s="159"/>
      <c r="CH9" s="159"/>
      <c r="CI9" s="159"/>
      <c r="CJ9" s="159"/>
      <c r="CK9" s="159"/>
      <c r="CL9" s="159"/>
      <c r="CM9" s="159"/>
      <c r="CN9" s="159"/>
      <c r="CO9" s="159"/>
      <c r="CP9" s="159"/>
      <c r="CQ9" s="159"/>
      <c r="CR9" s="159"/>
      <c r="CS9" s="159"/>
      <c r="CT9" s="159"/>
      <c r="CU9" s="159"/>
      <c r="CV9" s="159"/>
      <c r="CW9" s="159"/>
      <c r="CX9" s="159"/>
      <c r="CY9" s="159"/>
      <c r="CZ9" s="159"/>
      <c r="DA9" s="159"/>
      <c r="DB9" s="159"/>
      <c r="DC9" s="159"/>
      <c r="DD9" s="159"/>
      <c r="DE9" s="159"/>
      <c r="DF9" s="159"/>
      <c r="DG9" s="159"/>
      <c r="DH9" s="159"/>
      <c r="DI9" s="159"/>
      <c r="DJ9" s="159"/>
      <c r="DK9" s="159"/>
      <c r="DL9" s="159"/>
      <c r="DM9" s="159"/>
      <c r="DN9" s="159"/>
      <c r="DO9" s="159"/>
      <c r="DP9" s="159"/>
      <c r="DQ9" s="159"/>
      <c r="DR9" s="159"/>
      <c r="DS9" s="159"/>
      <c r="DT9" s="159"/>
      <c r="DU9" s="159"/>
      <c r="DV9" s="159"/>
      <c r="DW9" s="159"/>
      <c r="DX9" s="159"/>
      <c r="DY9" s="159"/>
      <c r="DZ9" s="159"/>
      <c r="EA9" s="159"/>
      <c r="EB9" s="159"/>
      <c r="EC9" s="159"/>
      <c r="ED9" s="159"/>
      <c r="EE9" s="159"/>
      <c r="EF9" s="159"/>
      <c r="EG9" s="159"/>
      <c r="EH9" s="159"/>
      <c r="EI9" s="159"/>
      <c r="EJ9" s="159"/>
      <c r="EK9" s="159"/>
      <c r="EL9" s="159"/>
      <c r="EM9" s="159"/>
      <c r="EN9" s="159"/>
      <c r="EO9" s="159"/>
      <c r="EP9" s="159"/>
      <c r="EQ9" s="159"/>
      <c r="ER9" s="159"/>
      <c r="ES9" s="159"/>
      <c r="ET9" s="159"/>
      <c r="EU9" s="159"/>
      <c r="EV9" s="159"/>
      <c r="EW9" s="159"/>
      <c r="EX9" s="159"/>
      <c r="EY9" s="159"/>
      <c r="EZ9" s="159"/>
      <c r="FA9" s="159"/>
      <c r="FB9" s="159"/>
      <c r="FC9" s="159"/>
      <c r="FD9" s="159"/>
      <c r="FE9" s="159"/>
      <c r="FF9" s="159"/>
      <c r="FG9" s="159"/>
      <c r="FH9" s="159"/>
      <c r="FI9" s="159"/>
      <c r="FJ9" s="159"/>
      <c r="FK9" s="159"/>
      <c r="FL9" s="159"/>
      <c r="FM9" s="159"/>
      <c r="FN9" s="159"/>
      <c r="FO9" s="159"/>
      <c r="FP9" s="159"/>
      <c r="FQ9" s="159"/>
      <c r="FR9" s="159"/>
      <c r="FS9" s="159"/>
      <c r="FT9" s="159"/>
      <c r="FU9" s="159"/>
      <c r="FV9" s="159"/>
      <c r="FW9" s="159"/>
      <c r="FX9" s="159"/>
      <c r="FY9" s="159"/>
      <c r="FZ9" s="159"/>
      <c r="GA9" s="159"/>
      <c r="GB9" s="159"/>
      <c r="GC9" s="159"/>
      <c r="GD9" s="159"/>
      <c r="GE9" s="159"/>
      <c r="GF9" s="159"/>
      <c r="GG9" s="159"/>
      <c r="GH9" s="159"/>
      <c r="GI9" s="159"/>
      <c r="GJ9" s="159"/>
      <c r="GK9" s="159"/>
      <c r="GL9" s="159"/>
      <c r="GM9" s="159"/>
      <c r="GN9" s="159"/>
      <c r="GO9" s="159"/>
      <c r="GP9" s="159"/>
      <c r="GQ9" s="159"/>
      <c r="GR9" s="159"/>
      <c r="GS9" s="159"/>
      <c r="GT9" s="159"/>
      <c r="GU9" s="159"/>
      <c r="GV9" s="159"/>
      <c r="GW9" s="159"/>
      <c r="GX9" s="159"/>
      <c r="GY9" s="159"/>
      <c r="GZ9" s="159"/>
      <c r="HA9" s="159"/>
      <c r="HB9" s="159"/>
      <c r="HC9" s="159"/>
      <c r="HD9" s="159"/>
      <c r="HE9" s="159"/>
      <c r="HF9" s="159"/>
      <c r="HG9" s="159"/>
      <c r="HH9" s="159"/>
      <c r="HI9" s="159"/>
      <c r="HJ9" s="159"/>
      <c r="HK9" s="159"/>
      <c r="HL9" s="159"/>
      <c r="HM9" s="159"/>
      <c r="HN9" s="159"/>
      <c r="HO9" s="159"/>
      <c r="HP9" s="159"/>
      <c r="HQ9" s="159"/>
      <c r="HR9" s="159"/>
      <c r="HS9" s="159"/>
      <c r="HT9" s="159"/>
      <c r="HU9" s="159"/>
      <c r="HV9" s="159"/>
      <c r="HW9" s="159"/>
      <c r="HX9" s="159"/>
      <c r="HY9" s="159"/>
      <c r="HZ9" s="159"/>
      <c r="IA9" s="159"/>
      <c r="IB9" s="159"/>
      <c r="IC9" s="159"/>
      <c r="ID9" s="159"/>
      <c r="IE9" s="159"/>
      <c r="IF9" s="159"/>
      <c r="IG9" s="159"/>
      <c r="IH9" s="159"/>
      <c r="II9" s="159"/>
      <c r="IJ9" s="159"/>
      <c r="IK9" s="159"/>
      <c r="IL9" s="159"/>
      <c r="IM9" s="159"/>
      <c r="IN9" s="159"/>
    </row>
    <row r="10" s="90" customFormat="1" ht="32.1" customHeight="1" spans="1:248">
      <c r="A10" s="157" t="s">
        <v>546</v>
      </c>
      <c r="B10" s="158">
        <v>13.39</v>
      </c>
      <c r="C10" s="159"/>
      <c r="D10" s="159"/>
      <c r="E10" s="159"/>
      <c r="F10" s="159"/>
      <c r="G10" s="159"/>
      <c r="H10" s="159"/>
      <c r="I10" s="159"/>
      <c r="J10" s="159"/>
      <c r="K10" s="159"/>
      <c r="L10" s="159"/>
      <c r="M10" s="159"/>
      <c r="N10" s="159"/>
      <c r="O10" s="159"/>
      <c r="P10" s="159"/>
      <c r="Q10" s="159"/>
      <c r="R10" s="159"/>
      <c r="S10" s="159"/>
      <c r="T10" s="159"/>
      <c r="U10" s="159"/>
      <c r="V10" s="159"/>
      <c r="W10" s="159"/>
      <c r="X10" s="159"/>
      <c r="Y10" s="159"/>
      <c r="Z10" s="159"/>
      <c r="AA10" s="159"/>
      <c r="AB10" s="159"/>
      <c r="AC10" s="159"/>
      <c r="AD10" s="159"/>
      <c r="AE10" s="159"/>
      <c r="AF10" s="159"/>
      <c r="AG10" s="159"/>
      <c r="AH10" s="159"/>
      <c r="AI10" s="159"/>
      <c r="AJ10" s="159"/>
      <c r="AK10" s="159"/>
      <c r="AL10" s="159"/>
      <c r="AM10" s="159"/>
      <c r="AN10" s="159"/>
      <c r="AO10" s="159"/>
      <c r="AP10" s="159"/>
      <c r="AQ10" s="159"/>
      <c r="AR10" s="159"/>
      <c r="AS10" s="159"/>
      <c r="AT10" s="159"/>
      <c r="AU10" s="159"/>
      <c r="AV10" s="159"/>
      <c r="AW10" s="159"/>
      <c r="AX10" s="159"/>
      <c r="AY10" s="159"/>
      <c r="AZ10" s="159"/>
      <c r="BA10" s="159"/>
      <c r="BB10" s="159"/>
      <c r="BC10" s="159"/>
      <c r="BD10" s="159"/>
      <c r="BE10" s="159"/>
      <c r="BF10" s="159"/>
      <c r="BG10" s="159"/>
      <c r="BH10" s="159"/>
      <c r="BI10" s="159"/>
      <c r="BJ10" s="159"/>
      <c r="BK10" s="159"/>
      <c r="BL10" s="159"/>
      <c r="BM10" s="159"/>
      <c r="BN10" s="159"/>
      <c r="BO10" s="159"/>
      <c r="BP10" s="159"/>
      <c r="BQ10" s="159"/>
      <c r="BR10" s="159"/>
      <c r="BS10" s="159"/>
      <c r="BT10" s="159"/>
      <c r="BU10" s="159"/>
      <c r="BV10" s="159"/>
      <c r="BW10" s="159"/>
      <c r="BX10" s="159"/>
      <c r="BY10" s="159"/>
      <c r="BZ10" s="159"/>
      <c r="CA10" s="159"/>
      <c r="CB10" s="159"/>
      <c r="CC10" s="159"/>
      <c r="CD10" s="159"/>
      <c r="CE10" s="159"/>
      <c r="CF10" s="159"/>
      <c r="CG10" s="159"/>
      <c r="CH10" s="159"/>
      <c r="CI10" s="159"/>
      <c r="CJ10" s="159"/>
      <c r="CK10" s="159"/>
      <c r="CL10" s="159"/>
      <c r="CM10" s="159"/>
      <c r="CN10" s="159"/>
      <c r="CO10" s="159"/>
      <c r="CP10" s="159"/>
      <c r="CQ10" s="159"/>
      <c r="CR10" s="159"/>
      <c r="CS10" s="159"/>
      <c r="CT10" s="159"/>
      <c r="CU10" s="159"/>
      <c r="CV10" s="159"/>
      <c r="CW10" s="159"/>
      <c r="CX10" s="159"/>
      <c r="CY10" s="159"/>
      <c r="CZ10" s="159"/>
      <c r="DA10" s="159"/>
      <c r="DB10" s="159"/>
      <c r="DC10" s="159"/>
      <c r="DD10" s="159"/>
      <c r="DE10" s="159"/>
      <c r="DF10" s="159"/>
      <c r="DG10" s="159"/>
      <c r="DH10" s="159"/>
      <c r="DI10" s="159"/>
      <c r="DJ10" s="159"/>
      <c r="DK10" s="159"/>
      <c r="DL10" s="159"/>
      <c r="DM10" s="159"/>
      <c r="DN10" s="159"/>
      <c r="DO10" s="159"/>
      <c r="DP10" s="159"/>
      <c r="DQ10" s="159"/>
      <c r="DR10" s="159"/>
      <c r="DS10" s="159"/>
      <c r="DT10" s="159"/>
      <c r="DU10" s="159"/>
      <c r="DV10" s="159"/>
      <c r="DW10" s="159"/>
      <c r="DX10" s="159"/>
      <c r="DY10" s="159"/>
      <c r="DZ10" s="159"/>
      <c r="EA10" s="159"/>
      <c r="EB10" s="159"/>
      <c r="EC10" s="159"/>
      <c r="ED10" s="159"/>
      <c r="EE10" s="159"/>
      <c r="EF10" s="159"/>
      <c r="EG10" s="159"/>
      <c r="EH10" s="159"/>
      <c r="EI10" s="159"/>
      <c r="EJ10" s="159"/>
      <c r="EK10" s="159"/>
      <c r="EL10" s="159"/>
      <c r="EM10" s="159"/>
      <c r="EN10" s="159"/>
      <c r="EO10" s="159"/>
      <c r="EP10" s="159"/>
      <c r="EQ10" s="159"/>
      <c r="ER10" s="159"/>
      <c r="ES10" s="159"/>
      <c r="ET10" s="159"/>
      <c r="EU10" s="159"/>
      <c r="EV10" s="159"/>
      <c r="EW10" s="159"/>
      <c r="EX10" s="159"/>
      <c r="EY10" s="159"/>
      <c r="EZ10" s="159"/>
      <c r="FA10" s="159"/>
      <c r="FB10" s="159"/>
      <c r="FC10" s="159"/>
      <c r="FD10" s="159"/>
      <c r="FE10" s="159"/>
      <c r="FF10" s="159"/>
      <c r="FG10" s="159"/>
      <c r="FH10" s="159"/>
      <c r="FI10" s="159"/>
      <c r="FJ10" s="159"/>
      <c r="FK10" s="159"/>
      <c r="FL10" s="159"/>
      <c r="FM10" s="159"/>
      <c r="FN10" s="159"/>
      <c r="FO10" s="159"/>
      <c r="FP10" s="159"/>
      <c r="FQ10" s="159"/>
      <c r="FR10" s="159"/>
      <c r="FS10" s="159"/>
      <c r="FT10" s="159"/>
      <c r="FU10" s="159"/>
      <c r="FV10" s="159"/>
      <c r="FW10" s="159"/>
      <c r="FX10" s="159"/>
      <c r="FY10" s="159"/>
      <c r="FZ10" s="159"/>
      <c r="GA10" s="159"/>
      <c r="GB10" s="159"/>
      <c r="GC10" s="159"/>
      <c r="GD10" s="159"/>
      <c r="GE10" s="159"/>
      <c r="GF10" s="159"/>
      <c r="GG10" s="159"/>
      <c r="GH10" s="159"/>
      <c r="GI10" s="159"/>
      <c r="GJ10" s="159"/>
      <c r="GK10" s="159"/>
      <c r="GL10" s="159"/>
      <c r="GM10" s="159"/>
      <c r="GN10" s="159"/>
      <c r="GO10" s="159"/>
      <c r="GP10" s="159"/>
      <c r="GQ10" s="159"/>
      <c r="GR10" s="159"/>
      <c r="GS10" s="159"/>
      <c r="GT10" s="159"/>
      <c r="GU10" s="159"/>
      <c r="GV10" s="159"/>
      <c r="GW10" s="159"/>
      <c r="GX10" s="159"/>
      <c r="GY10" s="159"/>
      <c r="GZ10" s="159"/>
      <c r="HA10" s="159"/>
      <c r="HB10" s="159"/>
      <c r="HC10" s="159"/>
      <c r="HD10" s="159"/>
      <c r="HE10" s="159"/>
      <c r="HF10" s="159"/>
      <c r="HG10" s="159"/>
      <c r="HH10" s="159"/>
      <c r="HI10" s="159"/>
      <c r="HJ10" s="159"/>
      <c r="HK10" s="159"/>
      <c r="HL10" s="159"/>
      <c r="HM10" s="159"/>
      <c r="HN10" s="159"/>
      <c r="HO10" s="159"/>
      <c r="HP10" s="159"/>
      <c r="HQ10" s="159"/>
      <c r="HR10" s="159"/>
      <c r="HS10" s="159"/>
      <c r="HT10" s="159"/>
      <c r="HU10" s="159"/>
      <c r="HV10" s="159"/>
      <c r="HW10" s="159"/>
      <c r="HX10" s="159"/>
      <c r="HY10" s="159"/>
      <c r="HZ10" s="159"/>
      <c r="IA10" s="159"/>
      <c r="IB10" s="159"/>
      <c r="IC10" s="159"/>
      <c r="ID10" s="159"/>
      <c r="IE10" s="159"/>
      <c r="IF10" s="159"/>
      <c r="IG10" s="159"/>
      <c r="IH10" s="159"/>
      <c r="II10" s="159"/>
      <c r="IJ10" s="159"/>
      <c r="IK10" s="159"/>
      <c r="IL10" s="159"/>
      <c r="IM10" s="159"/>
      <c r="IN10" s="159"/>
    </row>
    <row r="11" ht="32.1" customHeight="1" spans="1:2">
      <c r="A11" s="160" t="s">
        <v>100</v>
      </c>
      <c r="B11" s="161">
        <f>SUM(B5:B10)</f>
        <v>2395.8</v>
      </c>
    </row>
    <row r="12" ht="14.25" spans="1:1">
      <c r="A12" s="162"/>
    </row>
  </sheetData>
  <mergeCells count="1">
    <mergeCell ref="A2:B2"/>
  </mergeCells>
  <pageMargins left="0.75" right="0.75" top="1" bottom="1" header="0.51" footer="0.51"/>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9"/>
  <sheetViews>
    <sheetView workbookViewId="0">
      <selection activeCell="A1" sqref="A1:B10"/>
    </sheetView>
  </sheetViews>
  <sheetFormatPr defaultColWidth="12" defaultRowHeight="15.75" outlineLevelCol="1"/>
  <cols>
    <col min="1" max="1" width="44.3333333333333" style="66" customWidth="1"/>
    <col min="2" max="2" width="44.3333333333333" style="67" customWidth="1"/>
    <col min="3" max="16384" width="12" style="66"/>
  </cols>
  <sheetData>
    <row r="1" ht="21" customHeight="1" spans="1:1">
      <c r="A1" s="68" t="s">
        <v>547</v>
      </c>
    </row>
    <row r="2" ht="24.75" customHeight="1" spans="1:2">
      <c r="A2" s="69" t="s">
        <v>548</v>
      </c>
      <c r="B2" s="69"/>
    </row>
    <row r="3" s="62" customFormat="1" ht="24" customHeight="1" spans="2:2">
      <c r="B3" s="71" t="s">
        <v>75</v>
      </c>
    </row>
    <row r="4" s="144" customFormat="1" ht="51" customHeight="1" spans="1:2">
      <c r="A4" s="146" t="s">
        <v>76</v>
      </c>
      <c r="B4" s="147" t="s">
        <v>39</v>
      </c>
    </row>
    <row r="5" s="145" customFormat="1" ht="39" customHeight="1" spans="1:2">
      <c r="A5" s="148" t="s">
        <v>549</v>
      </c>
      <c r="B5" s="149">
        <v>0</v>
      </c>
    </row>
    <row r="6" s="145" customFormat="1" ht="39" customHeight="1" spans="1:2">
      <c r="A6" s="150" t="s">
        <v>550</v>
      </c>
      <c r="B6" s="151">
        <f>SUM(B5:B5)</f>
        <v>0</v>
      </c>
    </row>
    <row r="7" s="145" customFormat="1" ht="39" customHeight="1" spans="1:2">
      <c r="A7" s="148" t="s">
        <v>445</v>
      </c>
      <c r="B7" s="149">
        <v>1239</v>
      </c>
    </row>
    <row r="8" s="145" customFormat="1" ht="39" customHeight="1" spans="1:2">
      <c r="A8" s="150" t="s">
        <v>551</v>
      </c>
      <c r="B8" s="151">
        <f>SUM(B6:B7)</f>
        <v>1239</v>
      </c>
    </row>
    <row r="9" ht="22.9" customHeight="1" spans="1:1">
      <c r="A9" s="143"/>
    </row>
  </sheetData>
  <mergeCells count="1">
    <mergeCell ref="A2:B2"/>
  </mergeCells>
  <pageMargins left="0.75" right="0.75" top="1" bottom="1" header="0.51" footer="0.51"/>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2"/>
  </sheetPr>
  <dimension ref="A1:B23"/>
  <sheetViews>
    <sheetView workbookViewId="0">
      <selection activeCell="A1" sqref="A1:B8"/>
    </sheetView>
  </sheetViews>
  <sheetFormatPr defaultColWidth="9.33333333333333" defaultRowHeight="15" outlineLevelCol="1"/>
  <cols>
    <col min="1" max="1" width="52.3333333333333" style="43" customWidth="1"/>
    <col min="2" max="2" width="39.3333333333333" style="135" customWidth="1"/>
    <col min="3" max="226" width="9.33333333333333" style="41"/>
  </cols>
  <sheetData>
    <row r="1" s="41" customFormat="1" ht="29.25" customHeight="1" spans="1:2">
      <c r="A1" s="45" t="s">
        <v>552</v>
      </c>
      <c r="B1" s="135"/>
    </row>
    <row r="2" s="41" customFormat="1" ht="28.5" customHeight="1" spans="1:2">
      <c r="A2" s="46" t="s">
        <v>553</v>
      </c>
      <c r="B2" s="48"/>
    </row>
    <row r="3" s="42" customFormat="1" ht="21.75" customHeight="1" spans="1:2">
      <c r="A3" s="43"/>
      <c r="B3" s="141" t="s">
        <v>75</v>
      </c>
    </row>
    <row r="4" s="42" customFormat="1" ht="39" customHeight="1" spans="1:2">
      <c r="A4" s="117" t="s">
        <v>76</v>
      </c>
      <c r="B4" s="51" t="s">
        <v>77</v>
      </c>
    </row>
    <row r="5" s="43" customFormat="1" ht="39" customHeight="1" spans="1:2">
      <c r="A5" s="142" t="s">
        <v>554</v>
      </c>
      <c r="B5" s="142">
        <v>1239</v>
      </c>
    </row>
    <row r="6" s="42" customFormat="1" ht="39" customHeight="1" spans="1:2">
      <c r="A6" s="142" t="s">
        <v>555</v>
      </c>
      <c r="B6" s="142">
        <v>0</v>
      </c>
    </row>
    <row r="7" s="42" customFormat="1" ht="39" customHeight="1" spans="1:2">
      <c r="A7" s="142" t="s">
        <v>556</v>
      </c>
      <c r="B7" s="142">
        <v>1239</v>
      </c>
    </row>
    <row r="8" s="41" customFormat="1" ht="19.5" customHeight="1" spans="1:2">
      <c r="A8" s="143"/>
      <c r="B8" s="135"/>
    </row>
    <row r="9" s="41" customFormat="1" ht="19.5" customHeight="1" spans="1:2">
      <c r="A9" s="43"/>
      <c r="B9" s="135"/>
    </row>
    <row r="10" s="41" customFormat="1" ht="19.5" customHeight="1" spans="1:2">
      <c r="A10" s="43"/>
      <c r="B10" s="135"/>
    </row>
    <row r="11" s="41" customFormat="1" ht="19.5" customHeight="1" spans="1:2">
      <c r="A11" s="43"/>
      <c r="B11" s="135"/>
    </row>
    <row r="12" s="41" customFormat="1" ht="19.5" customHeight="1" spans="1:2">
      <c r="A12" s="43"/>
      <c r="B12" s="135"/>
    </row>
    <row r="13" s="41" customFormat="1" ht="19.5" customHeight="1" spans="1:2">
      <c r="A13" s="43"/>
      <c r="B13" s="135"/>
    </row>
    <row r="14" s="41" customFormat="1" ht="19.5" customHeight="1" spans="1:2">
      <c r="A14" s="43"/>
      <c r="B14" s="135"/>
    </row>
    <row r="15" s="41" customFormat="1" ht="19.5" customHeight="1" spans="1:2">
      <c r="A15" s="43"/>
      <c r="B15" s="135"/>
    </row>
    <row r="16" s="41" customFormat="1" ht="19.5" customHeight="1" spans="1:2">
      <c r="A16" s="43"/>
      <c r="B16" s="135"/>
    </row>
    <row r="17" s="41" customFormat="1" ht="19.5" customHeight="1" spans="1:2">
      <c r="A17" s="43"/>
      <c r="B17" s="135"/>
    </row>
    <row r="18" s="41" customFormat="1" ht="19.5" customHeight="1" spans="1:2">
      <c r="A18" s="43"/>
      <c r="B18" s="135"/>
    </row>
    <row r="19" s="41" customFormat="1" ht="19.5" customHeight="1" spans="1:2">
      <c r="A19" s="43"/>
      <c r="B19" s="135"/>
    </row>
    <row r="20" s="41" customFormat="1" ht="19.5" customHeight="1" spans="1:2">
      <c r="A20" s="43"/>
      <c r="B20" s="135"/>
    </row>
    <row r="21" s="41" customFormat="1" ht="19.5" customHeight="1" spans="1:2">
      <c r="A21" s="43"/>
      <c r="B21" s="135"/>
    </row>
    <row r="22" s="41" customFormat="1" ht="19.5" customHeight="1" spans="1:2">
      <c r="A22" s="43"/>
      <c r="B22" s="135"/>
    </row>
    <row r="23" s="41" customFormat="1" ht="19.5" customHeight="1" spans="1:2">
      <c r="A23" s="43"/>
      <c r="B23" s="135"/>
    </row>
  </sheetData>
  <mergeCells count="1">
    <mergeCell ref="A2:B2"/>
  </mergeCells>
  <pageMargins left="0.75" right="0.75" top="1" bottom="1" header="0.51" footer="0.51"/>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24"/>
  <sheetViews>
    <sheetView workbookViewId="0">
      <selection activeCell="A1" sqref="A1:B11"/>
    </sheetView>
  </sheetViews>
  <sheetFormatPr defaultColWidth="9.33333333333333" defaultRowHeight="15" outlineLevelCol="1"/>
  <cols>
    <col min="1" max="1" width="62.1666666666667" style="42" customWidth="1"/>
    <col min="2" max="2" width="17.3333333333333" style="135" customWidth="1"/>
    <col min="3" max="222" width="9.33333333333333" style="41"/>
  </cols>
  <sheetData>
    <row r="1" s="41" customFormat="1" ht="23.25" customHeight="1" spans="1:2">
      <c r="A1" s="42" t="s">
        <v>557</v>
      </c>
      <c r="B1" s="135"/>
    </row>
    <row r="2" s="41" customFormat="1" ht="22.5" spans="1:2">
      <c r="A2" s="136" t="s">
        <v>558</v>
      </c>
      <c r="B2" s="136"/>
    </row>
    <row r="3" s="41" customFormat="1" spans="1:2">
      <c r="A3" s="42"/>
      <c r="B3" s="98" t="s">
        <v>407</v>
      </c>
    </row>
    <row r="4" s="41" customFormat="1" ht="45.75" customHeight="1" spans="1:2">
      <c r="A4" s="50" t="s">
        <v>377</v>
      </c>
      <c r="B4" s="51" t="s">
        <v>77</v>
      </c>
    </row>
    <row r="5" s="41" customFormat="1" ht="45.75" customHeight="1" spans="1:2">
      <c r="A5" s="53" t="s">
        <v>559</v>
      </c>
      <c r="B5" s="54">
        <f>B6+B7</f>
        <v>1239</v>
      </c>
    </row>
    <row r="6" s="134" customFormat="1" ht="45.75" customHeight="1" spans="1:2">
      <c r="A6" s="137" t="s">
        <v>554</v>
      </c>
      <c r="B6" s="138">
        <v>1239</v>
      </c>
    </row>
    <row r="7" s="41" customFormat="1" ht="45.75" customHeight="1" spans="1:2">
      <c r="A7" s="139" t="s">
        <v>555</v>
      </c>
      <c r="B7" s="54">
        <v>0</v>
      </c>
    </row>
    <row r="8" s="41" customFormat="1" ht="45.75" customHeight="1" spans="1:2">
      <c r="A8" s="140" t="s">
        <v>100</v>
      </c>
      <c r="B8" s="51">
        <f>B5</f>
        <v>1239</v>
      </c>
    </row>
    <row r="9" s="41" customFormat="1" ht="19.5" customHeight="1" spans="1:2">
      <c r="A9" s="42"/>
      <c r="B9" s="135"/>
    </row>
    <row r="10" s="41" customFormat="1" ht="19.5" customHeight="1" spans="1:2">
      <c r="A10" s="42"/>
      <c r="B10" s="135"/>
    </row>
    <row r="11" s="41" customFormat="1" ht="19.5" customHeight="1" spans="1:2">
      <c r="A11" s="42"/>
      <c r="B11" s="135"/>
    </row>
    <row r="12" s="41" customFormat="1" ht="19.5" customHeight="1" spans="1:2">
      <c r="A12" s="42"/>
      <c r="B12" s="135"/>
    </row>
    <row r="13" s="41" customFormat="1" ht="19.5" customHeight="1" spans="1:2">
      <c r="A13" s="42"/>
      <c r="B13" s="135"/>
    </row>
    <row r="14" s="41" customFormat="1" ht="19.5" customHeight="1" spans="1:2">
      <c r="A14" s="42"/>
      <c r="B14" s="135"/>
    </row>
    <row r="15" s="41" customFormat="1" ht="19.5" customHeight="1" spans="1:2">
      <c r="A15" s="42"/>
      <c r="B15" s="135"/>
    </row>
    <row r="16" s="41" customFormat="1" ht="19.5" customHeight="1" spans="1:2">
      <c r="A16" s="42"/>
      <c r="B16" s="135"/>
    </row>
    <row r="17" s="41" customFormat="1" ht="19.5" customHeight="1" spans="1:2">
      <c r="A17" s="42"/>
      <c r="B17" s="135"/>
    </row>
    <row r="18" s="41" customFormat="1" ht="19.5" customHeight="1" spans="1:2">
      <c r="A18" s="42"/>
      <c r="B18" s="135"/>
    </row>
    <row r="19" s="41" customFormat="1" ht="19.5" customHeight="1" spans="1:2">
      <c r="A19" s="42"/>
      <c r="B19" s="135"/>
    </row>
    <row r="20" s="41" customFormat="1" ht="19.5" customHeight="1" spans="1:2">
      <c r="A20" s="42"/>
      <c r="B20" s="135"/>
    </row>
    <row r="21" s="41" customFormat="1" ht="19.5" customHeight="1" spans="1:2">
      <c r="A21" s="42"/>
      <c r="B21" s="135"/>
    </row>
    <row r="22" s="41" customFormat="1" ht="19.5" customHeight="1" spans="1:2">
      <c r="A22" s="42"/>
      <c r="B22" s="135"/>
    </row>
    <row r="23" s="41" customFormat="1" ht="19.5" customHeight="1" spans="1:2">
      <c r="A23" s="42"/>
      <c r="B23" s="135"/>
    </row>
    <row r="24" s="41" customFormat="1" ht="19.5" customHeight="1" spans="1:2">
      <c r="A24" s="42"/>
      <c r="B24" s="135"/>
    </row>
  </sheetData>
  <mergeCells count="1">
    <mergeCell ref="A2:B2"/>
  </mergeCells>
  <pageMargins left="0.75" right="0.75" top="1" bottom="1" header="0.51" footer="0.51"/>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27"/>
  <sheetViews>
    <sheetView workbookViewId="0">
      <selection activeCell="A1" sqref="A1:B14"/>
    </sheetView>
  </sheetViews>
  <sheetFormatPr defaultColWidth="9.33333333333333" defaultRowHeight="15"/>
  <cols>
    <col min="1" max="1" width="49.3333333333333" style="43" customWidth="1"/>
    <col min="2" max="2" width="53" style="43" customWidth="1"/>
    <col min="3" max="3" width="13.8333333333333" style="42" hidden="1" customWidth="1"/>
    <col min="4" max="4" width="12.8333333333333" style="41" hidden="1" customWidth="1"/>
    <col min="5" max="5" width="10.8333333333333" style="41" hidden="1" customWidth="1"/>
    <col min="6" max="6" width="12.8333333333333" style="111" hidden="1" customWidth="1"/>
    <col min="7" max="7" width="23.3333333333333" style="111" hidden="1" customWidth="1"/>
    <col min="8" max="8" width="16.6666666666667" style="112" hidden="1" customWidth="1"/>
    <col min="9" max="9" width="9.33333333333333" style="113" hidden="1" customWidth="1"/>
    <col min="10" max="11" width="9.33333333333333" style="41" hidden="1" customWidth="1"/>
    <col min="12" max="12" width="18.5" style="41" hidden="1" customWidth="1"/>
    <col min="13" max="13" width="10.5" style="41" hidden="1" customWidth="1"/>
    <col min="14" max="14" width="12.6666666666667" style="41" hidden="1" customWidth="1"/>
    <col min="15" max="15" width="9.16666666666667" style="41" hidden="1" customWidth="1"/>
    <col min="16" max="16" width="12" style="41" hidden="1" customWidth="1"/>
    <col min="17" max="17" width="7.83333333333333" style="41" hidden="1" customWidth="1"/>
    <col min="18" max="18" width="7" style="41" hidden="1" customWidth="1"/>
    <col min="19" max="19" width="8.66666666666667" style="41" hidden="1" customWidth="1"/>
    <col min="20" max="21" width="9.33333333333333" style="41" hidden="1" customWidth="1"/>
    <col min="22" max="22" width="14.1666666666667" style="41" hidden="1" customWidth="1"/>
    <col min="23" max="23" width="14" style="41" hidden="1" customWidth="1"/>
    <col min="24" max="24" width="9.33333333333333" style="41" hidden="1" customWidth="1"/>
    <col min="25" max="16384" width="9.33333333333333" style="41"/>
  </cols>
  <sheetData>
    <row r="1" ht="21.75" customHeight="1" spans="1:2">
      <c r="A1" s="45" t="s">
        <v>560</v>
      </c>
      <c r="B1" s="114"/>
    </row>
    <row r="2" ht="51.75" customHeight="1" spans="1:8">
      <c r="A2" s="115" t="s">
        <v>561</v>
      </c>
      <c r="B2" s="116"/>
      <c r="F2" s="41"/>
      <c r="G2" s="41"/>
      <c r="H2" s="41"/>
    </row>
    <row r="3" spans="2:12">
      <c r="B3" s="98" t="s">
        <v>407</v>
      </c>
      <c r="D3" s="41">
        <v>12.11</v>
      </c>
      <c r="F3" s="41">
        <v>12.22</v>
      </c>
      <c r="G3" s="41"/>
      <c r="H3" s="41"/>
      <c r="L3" s="41">
        <v>1.2</v>
      </c>
    </row>
    <row r="4" s="110" customFormat="1" ht="39.75" customHeight="1" spans="1:14">
      <c r="A4" s="117" t="s">
        <v>408</v>
      </c>
      <c r="B4" s="117" t="s">
        <v>39</v>
      </c>
      <c r="C4" s="118"/>
      <c r="F4" s="119" t="s">
        <v>412</v>
      </c>
      <c r="G4" s="119" t="s">
        <v>413</v>
      </c>
      <c r="H4" s="119" t="s">
        <v>414</v>
      </c>
      <c r="I4" s="128"/>
      <c r="L4" s="119" t="s">
        <v>412</v>
      </c>
      <c r="M4" s="129" t="s">
        <v>413</v>
      </c>
      <c r="N4" s="119" t="s">
        <v>414</v>
      </c>
    </row>
    <row r="5" ht="39.75" customHeight="1" spans="1:24">
      <c r="A5" s="120" t="s">
        <v>415</v>
      </c>
      <c r="B5" s="121" t="s">
        <v>562</v>
      </c>
      <c r="C5" s="122">
        <v>105429</v>
      </c>
      <c r="D5" s="123">
        <v>595734.14</v>
      </c>
      <c r="E5" s="41">
        <f>104401+13602</f>
        <v>118003</v>
      </c>
      <c r="F5" s="111" t="s">
        <v>563</v>
      </c>
      <c r="G5" s="111" t="s">
        <v>564</v>
      </c>
      <c r="H5" s="112">
        <v>596221.15</v>
      </c>
      <c r="I5" s="113" t="e">
        <f>F5-A5</f>
        <v>#VALUE!</v>
      </c>
      <c r="J5" s="126" t="e">
        <f>H5-#REF!</f>
        <v>#REF!</v>
      </c>
      <c r="K5" s="126">
        <v>75943</v>
      </c>
      <c r="L5" s="111" t="s">
        <v>563</v>
      </c>
      <c r="M5" s="111" t="s">
        <v>564</v>
      </c>
      <c r="N5" s="112">
        <v>643048.95</v>
      </c>
      <c r="O5" s="113" t="e">
        <f>L5-A5</f>
        <v>#VALUE!</v>
      </c>
      <c r="P5" s="126" t="e">
        <f>N5-#REF!</f>
        <v>#REF!</v>
      </c>
      <c r="R5" s="41">
        <v>717759</v>
      </c>
      <c r="T5" s="131" t="s">
        <v>563</v>
      </c>
      <c r="U5" s="131" t="s">
        <v>564</v>
      </c>
      <c r="V5" s="132">
        <v>659380.53</v>
      </c>
      <c r="W5" s="41" t="e">
        <f>#REF!-V5</f>
        <v>#REF!</v>
      </c>
      <c r="X5" s="41" t="e">
        <f>T5-A5</f>
        <v>#VALUE!</v>
      </c>
    </row>
    <row r="6" ht="39.75" customHeight="1" spans="1:22">
      <c r="A6" s="124"/>
      <c r="B6" s="121"/>
      <c r="C6" s="122"/>
      <c r="D6" s="123"/>
      <c r="J6" s="126"/>
      <c r="K6" s="126"/>
      <c r="L6" s="111"/>
      <c r="M6" s="111"/>
      <c r="N6" s="112"/>
      <c r="O6" s="113"/>
      <c r="P6" s="126"/>
      <c r="T6" s="131"/>
      <c r="U6" s="131"/>
      <c r="V6" s="132"/>
    </row>
    <row r="7" ht="39.75" customHeight="1" spans="1:22">
      <c r="A7" s="124"/>
      <c r="B7" s="121"/>
      <c r="C7" s="122"/>
      <c r="D7" s="123"/>
      <c r="J7" s="126"/>
      <c r="K7" s="126"/>
      <c r="L7" s="111"/>
      <c r="M7" s="111"/>
      <c r="N7" s="112"/>
      <c r="O7" s="113"/>
      <c r="P7" s="126"/>
      <c r="T7" s="131"/>
      <c r="U7" s="131"/>
      <c r="V7" s="132"/>
    </row>
    <row r="8" ht="39.75" customHeight="1" spans="1:22">
      <c r="A8" s="124"/>
      <c r="B8" s="121"/>
      <c r="C8" s="122"/>
      <c r="D8" s="123"/>
      <c r="J8" s="126"/>
      <c r="K8" s="126"/>
      <c r="L8" s="111"/>
      <c r="M8" s="111"/>
      <c r="N8" s="112"/>
      <c r="O8" s="113"/>
      <c r="P8" s="126"/>
      <c r="T8" s="131"/>
      <c r="U8" s="131"/>
      <c r="V8" s="132"/>
    </row>
    <row r="9" ht="39.75" customHeight="1" spans="1:22">
      <c r="A9" s="124"/>
      <c r="B9" s="121"/>
      <c r="C9" s="122"/>
      <c r="D9" s="123"/>
      <c r="J9" s="126"/>
      <c r="K9" s="126"/>
      <c r="L9" s="111"/>
      <c r="M9" s="111"/>
      <c r="N9" s="112"/>
      <c r="O9" s="113"/>
      <c r="P9" s="126"/>
      <c r="T9" s="131"/>
      <c r="U9" s="131"/>
      <c r="V9" s="132"/>
    </row>
    <row r="10" ht="39.75" customHeight="1" spans="1:22">
      <c r="A10" s="124"/>
      <c r="B10" s="121"/>
      <c r="C10" s="122"/>
      <c r="D10" s="123"/>
      <c r="J10" s="126"/>
      <c r="K10" s="126"/>
      <c r="L10" s="111"/>
      <c r="M10" s="111"/>
      <c r="N10" s="112"/>
      <c r="O10" s="113"/>
      <c r="P10" s="126"/>
      <c r="T10" s="131"/>
      <c r="U10" s="131"/>
      <c r="V10" s="132"/>
    </row>
    <row r="11" ht="39.75" customHeight="1" spans="1:22">
      <c r="A11" s="124"/>
      <c r="B11" s="125"/>
      <c r="C11" s="122"/>
      <c r="D11" s="126"/>
      <c r="J11" s="126"/>
      <c r="K11" s="126"/>
      <c r="L11" s="111"/>
      <c r="M11" s="111"/>
      <c r="N11" s="112"/>
      <c r="O11" s="113"/>
      <c r="P11" s="126"/>
      <c r="T11" s="131"/>
      <c r="U11" s="131"/>
      <c r="V11" s="132"/>
    </row>
    <row r="12" ht="39.75" customHeight="1" spans="1:23">
      <c r="A12" s="49" t="s">
        <v>419</v>
      </c>
      <c r="B12" s="121"/>
      <c r="F12" s="127" t="str">
        <f t="shared" ref="F12:H12" si="0">""</f>
        <v/>
      </c>
      <c r="G12" s="127" t="str">
        <f t="shared" si="0"/>
        <v/>
      </c>
      <c r="H12" s="127" t="str">
        <f t="shared" si="0"/>
        <v/>
      </c>
      <c r="L12" s="127" t="str">
        <f t="shared" ref="L12:N12" si="1">""</f>
        <v/>
      </c>
      <c r="M12" s="130" t="str">
        <f t="shared" si="1"/>
        <v/>
      </c>
      <c r="N12" s="127" t="str">
        <f t="shared" si="1"/>
        <v/>
      </c>
      <c r="V12" s="133" t="e">
        <f>#REF!+#REF!+#REF!+#REF!+#REF!+#REF!+#REF!+#REF!+#REF!+#REF!+#REF!+#REF!+#REF!+#REF!+#REF!+#REF!+#REF!+#REF!+#REF!+#REF!+#REF!</f>
        <v>#REF!</v>
      </c>
      <c r="W12" s="133" t="e">
        <f>#REF!+#REF!+#REF!+#REF!+#REF!+#REF!+#REF!+#REF!+#REF!+#REF!+#REF!+#REF!+#REF!+#REF!+#REF!+#REF!+#REF!+#REF!+#REF!+#REF!+#REF!</f>
        <v>#REF!</v>
      </c>
    </row>
    <row r="13" ht="19.5" customHeight="1" spans="16:24">
      <c r="P13" s="126"/>
      <c r="T13" s="131" t="s">
        <v>422</v>
      </c>
      <c r="U13" s="131" t="s">
        <v>423</v>
      </c>
      <c r="V13" s="132">
        <v>19998</v>
      </c>
      <c r="W13" s="41" t="e">
        <f>#REF!-V13</f>
        <v>#REF!</v>
      </c>
      <c r="X13" s="41">
        <f>T13-A13</f>
        <v>23203</v>
      </c>
    </row>
    <row r="14" ht="19.5" customHeight="1" spans="16:24">
      <c r="P14" s="126"/>
      <c r="T14" s="131" t="s">
        <v>424</v>
      </c>
      <c r="U14" s="131" t="s">
        <v>425</v>
      </c>
      <c r="V14" s="132">
        <v>19998</v>
      </c>
      <c r="W14" s="41" t="e">
        <f>#REF!-V14</f>
        <v>#REF!</v>
      </c>
      <c r="X14" s="41">
        <f>T14-A14</f>
        <v>2320301</v>
      </c>
    </row>
    <row r="15" ht="19.5" customHeight="1" spans="16:16">
      <c r="P15" s="126"/>
    </row>
    <row r="16" s="41" customFormat="1" ht="19.5" customHeight="1" spans="16:16">
      <c r="P16" s="126"/>
    </row>
    <row r="17" s="41" customFormat="1" ht="19.5" customHeight="1" spans="16:16">
      <c r="P17" s="126"/>
    </row>
    <row r="18" s="41" customFormat="1" ht="19.5" customHeight="1" spans="16:16">
      <c r="P18" s="126"/>
    </row>
    <row r="19" s="41" customFormat="1" ht="19.5" customHeight="1" spans="16:16">
      <c r="P19" s="126"/>
    </row>
    <row r="20" s="41" customFormat="1" ht="19.5" customHeight="1" spans="16:16">
      <c r="P20" s="126"/>
    </row>
    <row r="21" s="41" customFormat="1" ht="19.5" customHeight="1" spans="16:16">
      <c r="P21" s="126"/>
    </row>
    <row r="22" s="41" customFormat="1" ht="19.5" customHeight="1" spans="16:16">
      <c r="P22" s="126"/>
    </row>
    <row r="23" s="41" customFormat="1" ht="19.5" customHeight="1" spans="16:16">
      <c r="P23" s="126"/>
    </row>
    <row r="24" s="41" customFormat="1" ht="19.5" customHeight="1" spans="16:16">
      <c r="P24" s="126"/>
    </row>
    <row r="25" s="41" customFormat="1" ht="19.5" customHeight="1" spans="16:16">
      <c r="P25" s="126"/>
    </row>
    <row r="26" s="41" customFormat="1" ht="19.5" customHeight="1" spans="16:16">
      <c r="P26" s="126"/>
    </row>
    <row r="27" s="41" customFormat="1" ht="19.5" customHeight="1" spans="16:16">
      <c r="P27" s="126"/>
    </row>
  </sheetData>
  <mergeCells count="1">
    <mergeCell ref="A2:B2"/>
  </mergeCells>
  <pageMargins left="0.75" right="0.75" top="1" bottom="1" header="0.51" footer="0.51"/>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9"/>
  <sheetViews>
    <sheetView workbookViewId="0">
      <selection activeCell="A1" sqref="A1:D17"/>
    </sheetView>
  </sheetViews>
  <sheetFormatPr defaultColWidth="0" defaultRowHeight="15.75" outlineLevelCol="6"/>
  <cols>
    <col min="1" max="1" width="75.6666666666667" style="92" customWidth="1"/>
    <col min="2" max="2" width="13.6666666666667" style="92" customWidth="1"/>
    <col min="3" max="3" width="10.6666666666667" style="92" customWidth="1"/>
    <col min="4" max="4" width="10.5" style="92" customWidth="1"/>
    <col min="5" max="5" width="11.3333333333333" style="92" hidden="1" customWidth="1"/>
    <col min="6" max="6" width="10.5" style="92" hidden="1" customWidth="1"/>
    <col min="7" max="254" width="10.5" style="92"/>
    <col min="255" max="255" width="47.6666666666667" style="92" customWidth="1"/>
    <col min="256" max="256" width="10.5" style="92" hidden="1" customWidth="1"/>
    <col min="257" max="16384" width="10.5" style="92" hidden="1"/>
  </cols>
  <sheetData>
    <row r="1" ht="27" customHeight="1" spans="1:2">
      <c r="A1" s="93" t="s">
        <v>565</v>
      </c>
      <c r="B1" s="94"/>
    </row>
    <row r="2" ht="39.95" customHeight="1" spans="1:2">
      <c r="A2" s="95" t="s">
        <v>566</v>
      </c>
      <c r="B2" s="96"/>
    </row>
    <row r="3" s="88" customFormat="1" ht="18.75" customHeight="1" spans="1:2">
      <c r="A3" s="97"/>
      <c r="B3" s="98" t="s">
        <v>407</v>
      </c>
    </row>
    <row r="4" s="89" customFormat="1" ht="53.25" customHeight="1" spans="1:3">
      <c r="A4" s="99" t="s">
        <v>428</v>
      </c>
      <c r="B4" s="100" t="s">
        <v>39</v>
      </c>
      <c r="C4" s="101"/>
    </row>
    <row r="5" s="90" customFormat="1" ht="53.25" customHeight="1" spans="1:7">
      <c r="A5" s="102"/>
      <c r="B5" s="103"/>
      <c r="C5" s="104"/>
      <c r="G5" s="89"/>
    </row>
    <row r="6" s="88" customFormat="1" ht="53.25" customHeight="1" spans="1:7">
      <c r="A6" s="102"/>
      <c r="B6" s="103"/>
      <c r="C6" s="105"/>
      <c r="G6" s="89"/>
    </row>
    <row r="7" s="88" customFormat="1" ht="53.25" customHeight="1" spans="1:7">
      <c r="A7" s="102"/>
      <c r="B7" s="103"/>
      <c r="C7" s="105"/>
      <c r="G7" s="89"/>
    </row>
    <row r="8" s="91" customFormat="1" ht="53.25" customHeight="1" spans="1:3">
      <c r="A8" s="106" t="s">
        <v>419</v>
      </c>
      <c r="B8" s="107">
        <f>SUM(B5:B7)</f>
        <v>0</v>
      </c>
      <c r="C8" s="108"/>
    </row>
    <row r="9" ht="14.25" spans="1:2">
      <c r="A9" s="109"/>
      <c r="B9" s="109"/>
    </row>
  </sheetData>
  <mergeCells count="1">
    <mergeCell ref="A9:B9"/>
  </mergeCells>
  <pageMargins left="0.75" right="0.75" top="1" bottom="1" header="0.51" footer="0.51"/>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7"/>
  <sheetViews>
    <sheetView tabSelected="1" workbookViewId="0">
      <selection activeCell="B5" sqref="B5"/>
    </sheetView>
  </sheetViews>
  <sheetFormatPr defaultColWidth="12" defaultRowHeight="15.75" outlineLevelCol="3"/>
  <cols>
    <col min="1" max="1" width="22.8333333333333" style="66" customWidth="1"/>
    <col min="2" max="2" width="64" style="66" customWidth="1"/>
    <col min="3" max="3" width="23" style="67" customWidth="1"/>
    <col min="4" max="16384" width="12" style="66"/>
  </cols>
  <sheetData>
    <row r="1" ht="22.5" customHeight="1" spans="1:1">
      <c r="A1" s="68" t="s">
        <v>567</v>
      </c>
    </row>
    <row r="2" ht="24.75" customHeight="1" spans="1:3">
      <c r="A2" s="69" t="s">
        <v>568</v>
      </c>
      <c r="B2" s="70"/>
      <c r="C2" s="70"/>
    </row>
    <row r="3" s="62" customFormat="1" ht="24" customHeight="1" spans="3:3">
      <c r="C3" s="71" t="s">
        <v>75</v>
      </c>
    </row>
    <row r="4" s="63" customFormat="1" ht="33" customHeight="1" spans="1:3">
      <c r="A4" s="72" t="s">
        <v>569</v>
      </c>
      <c r="B4" s="72" t="s">
        <v>377</v>
      </c>
      <c r="C4" s="73" t="s">
        <v>77</v>
      </c>
    </row>
    <row r="5" s="63" customFormat="1" ht="24.75" customHeight="1" spans="1:3">
      <c r="A5" s="74">
        <v>102</v>
      </c>
      <c r="B5" s="75" t="s">
        <v>570</v>
      </c>
      <c r="C5" s="76">
        <v>40240</v>
      </c>
    </row>
    <row r="6" s="64" customFormat="1" ht="24.75" customHeight="1" spans="1:4">
      <c r="A6" s="77" t="s">
        <v>571</v>
      </c>
      <c r="B6" s="78" t="s">
        <v>572</v>
      </c>
      <c r="C6" s="79">
        <f>C7+C8+C11</f>
        <v>10950</v>
      </c>
      <c r="D6" s="80"/>
    </row>
    <row r="7" s="65" customFormat="1" ht="24.75" customHeight="1" spans="1:3">
      <c r="A7" s="81">
        <v>1021001</v>
      </c>
      <c r="B7" s="82" t="s">
        <v>573</v>
      </c>
      <c r="C7" s="83">
        <v>1559</v>
      </c>
    </row>
    <row r="8" s="62" customFormat="1" ht="24.75" customHeight="1" spans="1:3">
      <c r="A8" s="81">
        <v>1021002</v>
      </c>
      <c r="B8" s="84" t="s">
        <v>574</v>
      </c>
      <c r="C8" s="83">
        <v>9384</v>
      </c>
    </row>
    <row r="9" s="62" customFormat="1" ht="24.75" customHeight="1" spans="1:3">
      <c r="A9" s="81">
        <v>1021003</v>
      </c>
      <c r="B9" s="84" t="s">
        <v>575</v>
      </c>
      <c r="C9" s="83">
        <v>23</v>
      </c>
    </row>
    <row r="10" s="62" customFormat="1" ht="24.75" customHeight="1" spans="1:3">
      <c r="A10" s="81">
        <v>1021004</v>
      </c>
      <c r="B10" s="84" t="s">
        <v>576</v>
      </c>
      <c r="C10" s="83">
        <v>166</v>
      </c>
    </row>
    <row r="11" s="62" customFormat="1" ht="24.75" customHeight="1" spans="1:3">
      <c r="A11" s="81">
        <v>1021099</v>
      </c>
      <c r="B11" s="84" t="s">
        <v>577</v>
      </c>
      <c r="C11" s="85">
        <v>7</v>
      </c>
    </row>
    <row r="12" s="64" customFormat="1" ht="24.75" customHeight="1" spans="1:4">
      <c r="A12" s="77" t="s">
        <v>578</v>
      </c>
      <c r="B12" s="78" t="s">
        <v>579</v>
      </c>
      <c r="C12" s="79">
        <f>C13+C14+C16</f>
        <v>35397</v>
      </c>
      <c r="D12" s="80"/>
    </row>
    <row r="13" s="65" customFormat="1" ht="24.75" customHeight="1" spans="1:3">
      <c r="A13" s="81">
        <v>1021101</v>
      </c>
      <c r="B13" s="82" t="s">
        <v>580</v>
      </c>
      <c r="C13" s="83">
        <v>10692</v>
      </c>
    </row>
    <row r="14" s="62" customFormat="1" ht="24.75" customHeight="1" spans="1:3">
      <c r="A14" s="81">
        <v>1021102</v>
      </c>
      <c r="B14" s="84" t="s">
        <v>581</v>
      </c>
      <c r="C14" s="83">
        <v>24300</v>
      </c>
    </row>
    <row r="15" s="62" customFormat="1" ht="24.75" customHeight="1" spans="1:3">
      <c r="A15" s="81">
        <v>1021103</v>
      </c>
      <c r="B15" s="84" t="s">
        <v>575</v>
      </c>
      <c r="C15" s="83">
        <v>4</v>
      </c>
    </row>
    <row r="16" s="62" customFormat="1" ht="24.75" customHeight="1" spans="1:3">
      <c r="A16" s="81">
        <v>1021199</v>
      </c>
      <c r="B16" s="84" t="s">
        <v>582</v>
      </c>
      <c r="C16" s="85">
        <v>405</v>
      </c>
    </row>
    <row r="17" s="63" customFormat="1" ht="24.75" customHeight="1" spans="1:3">
      <c r="A17" s="86" t="s">
        <v>419</v>
      </c>
      <c r="B17" s="87"/>
      <c r="C17" s="73">
        <f>C12+C6</f>
        <v>46347</v>
      </c>
    </row>
  </sheetData>
  <mergeCells count="2">
    <mergeCell ref="A2:C2"/>
    <mergeCell ref="A17:B17"/>
  </mergeCells>
  <pageMargins left="0.75" right="0.75" top="1" bottom="1" header="0.51" footer="0.51"/>
  <pageSetup paperSize="9" orientation="landscape"/>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30"/>
  <sheetViews>
    <sheetView workbookViewId="0">
      <selection activeCell="P30" sqref="P30"/>
    </sheetView>
  </sheetViews>
  <sheetFormatPr defaultColWidth="9.33333333333333" defaultRowHeight="15" outlineLevelCol="2"/>
  <cols>
    <col min="1" max="1" width="20.8333333333333" style="43" customWidth="1"/>
    <col min="2" max="2" width="62.1666666666667" style="42" customWidth="1"/>
    <col min="3" max="3" width="17.3333333333333" style="44" customWidth="1"/>
    <col min="4" max="224" width="9.33333333333333" style="41"/>
  </cols>
  <sheetData>
    <row r="1" s="41" customFormat="1" ht="21.75" customHeight="1" spans="1:3">
      <c r="A1" s="45" t="s">
        <v>583</v>
      </c>
      <c r="B1" s="42"/>
      <c r="C1" s="44"/>
    </row>
    <row r="2" s="41" customFormat="1" ht="22.5" spans="1:3">
      <c r="A2" s="46" t="s">
        <v>584</v>
      </c>
      <c r="B2" s="47"/>
      <c r="C2" s="48"/>
    </row>
    <row r="3" s="42" customFormat="1" ht="21" customHeight="1" spans="1:3">
      <c r="A3" s="43"/>
      <c r="C3" s="44" t="s">
        <v>75</v>
      </c>
    </row>
    <row r="4" s="42" customFormat="1" ht="21" customHeight="1" spans="1:3">
      <c r="A4" s="49" t="s">
        <v>569</v>
      </c>
      <c r="B4" s="50" t="s">
        <v>377</v>
      </c>
      <c r="C4" s="51" t="s">
        <v>77</v>
      </c>
    </row>
    <row r="5" s="42" customFormat="1" ht="21" customHeight="1" spans="1:3">
      <c r="A5" s="52" t="s">
        <v>585</v>
      </c>
      <c r="B5" s="53" t="s">
        <v>586</v>
      </c>
      <c r="C5" s="54">
        <v>37514</v>
      </c>
    </row>
    <row r="6" s="42" customFormat="1" ht="21" customHeight="1" spans="1:3">
      <c r="A6" s="55" t="s">
        <v>587</v>
      </c>
      <c r="B6" s="56" t="s">
        <v>588</v>
      </c>
      <c r="C6" s="51">
        <f>C7+C8</f>
        <v>34604</v>
      </c>
    </row>
    <row r="7" s="42" customFormat="1" ht="21" customHeight="1" spans="1:3">
      <c r="A7" s="57" t="s">
        <v>589</v>
      </c>
      <c r="B7" s="58" t="s">
        <v>590</v>
      </c>
      <c r="C7" s="54">
        <v>34093</v>
      </c>
    </row>
    <row r="8" s="42" customFormat="1" ht="21" customHeight="1" spans="1:3">
      <c r="A8" s="57">
        <v>2091099</v>
      </c>
      <c r="B8" s="59" t="s">
        <v>591</v>
      </c>
      <c r="C8" s="54">
        <v>511</v>
      </c>
    </row>
    <row r="9" s="42" customFormat="1" ht="21" customHeight="1" spans="1:3">
      <c r="A9" s="55" t="s">
        <v>592</v>
      </c>
      <c r="B9" s="56" t="s">
        <v>593</v>
      </c>
      <c r="C9" s="51">
        <f>C13+C12+C11+C10</f>
        <v>9927</v>
      </c>
    </row>
    <row r="10" s="42" customFormat="1" ht="21" customHeight="1" spans="1:3">
      <c r="A10" s="58" t="s">
        <v>594</v>
      </c>
      <c r="B10" s="58" t="s">
        <v>595</v>
      </c>
      <c r="C10" s="58">
        <v>9160</v>
      </c>
    </row>
    <row r="11" s="42" customFormat="1" ht="21" customHeight="1" spans="1:3">
      <c r="A11" s="58" t="s">
        <v>596</v>
      </c>
      <c r="B11" s="58" t="s">
        <v>597</v>
      </c>
      <c r="C11" s="58" t="s">
        <v>598</v>
      </c>
    </row>
    <row r="12" s="42" customFormat="1" ht="21" customHeight="1" spans="1:3">
      <c r="A12" s="58" t="s">
        <v>599</v>
      </c>
      <c r="B12" s="58" t="s">
        <v>600</v>
      </c>
      <c r="C12" s="58" t="s">
        <v>601</v>
      </c>
    </row>
    <row r="13" s="42" customFormat="1" ht="21" customHeight="1" spans="1:3">
      <c r="A13" s="58" t="s">
        <v>602</v>
      </c>
      <c r="B13" s="58" t="s">
        <v>365</v>
      </c>
      <c r="C13" s="54">
        <v>4</v>
      </c>
    </row>
    <row r="14" s="42" customFormat="1" ht="21" customHeight="1" spans="1:3">
      <c r="A14" s="60" t="s">
        <v>419</v>
      </c>
      <c r="B14" s="61"/>
      <c r="C14" s="51">
        <f>C6+C9</f>
        <v>44531</v>
      </c>
    </row>
    <row r="15" s="41" customFormat="1" ht="19.5" customHeight="1" spans="1:3">
      <c r="A15" s="43"/>
      <c r="B15" s="42"/>
      <c r="C15" s="44"/>
    </row>
    <row r="16" s="41" customFormat="1" ht="19.5" customHeight="1" spans="1:3">
      <c r="A16" s="43"/>
      <c r="B16" s="42"/>
      <c r="C16" s="44"/>
    </row>
    <row r="17" s="41" customFormat="1" ht="19.5" customHeight="1" spans="1:3">
      <c r="A17" s="43"/>
      <c r="B17" s="42"/>
      <c r="C17" s="44"/>
    </row>
    <row r="18" s="41" customFormat="1" ht="19.5" customHeight="1" spans="1:3">
      <c r="A18" s="43"/>
      <c r="B18" s="42"/>
      <c r="C18" s="44"/>
    </row>
    <row r="19" s="41" customFormat="1" ht="19.5" customHeight="1" spans="1:3">
      <c r="A19" s="43"/>
      <c r="B19" s="42"/>
      <c r="C19" s="44"/>
    </row>
    <row r="20" s="41" customFormat="1" ht="19.5" customHeight="1" spans="1:3">
      <c r="A20" s="43"/>
      <c r="B20" s="42"/>
      <c r="C20" s="44"/>
    </row>
    <row r="21" s="41" customFormat="1" ht="19.5" customHeight="1" spans="1:3">
      <c r="A21" s="43"/>
      <c r="B21" s="42"/>
      <c r="C21" s="44"/>
    </row>
    <row r="22" s="41" customFormat="1" ht="19.5" customHeight="1" spans="1:3">
      <c r="A22" s="43"/>
      <c r="B22" s="42"/>
      <c r="C22" s="44"/>
    </row>
    <row r="23" s="41" customFormat="1" ht="19.5" customHeight="1" spans="1:3">
      <c r="A23" s="43"/>
      <c r="B23" s="42"/>
      <c r="C23" s="44"/>
    </row>
    <row r="24" s="41" customFormat="1" ht="19.5" customHeight="1" spans="1:3">
      <c r="A24" s="43"/>
      <c r="B24" s="42"/>
      <c r="C24" s="44"/>
    </row>
    <row r="25" s="41" customFormat="1" ht="19.5" customHeight="1" spans="1:3">
      <c r="A25" s="43"/>
      <c r="B25" s="42"/>
      <c r="C25" s="44"/>
    </row>
    <row r="26" s="41" customFormat="1" ht="19.5" customHeight="1" spans="1:3">
      <c r="A26" s="43"/>
      <c r="B26" s="42"/>
      <c r="C26" s="44"/>
    </row>
    <row r="27" s="41" customFormat="1" ht="19.5" customHeight="1" spans="1:3">
      <c r="A27" s="43"/>
      <c r="B27" s="42"/>
      <c r="C27" s="44"/>
    </row>
    <row r="28" s="41" customFormat="1" ht="19.5" customHeight="1" spans="1:3">
      <c r="A28" s="43"/>
      <c r="B28" s="42"/>
      <c r="C28" s="44"/>
    </row>
    <row r="29" s="41" customFormat="1" ht="19.5" customHeight="1" spans="1:3">
      <c r="A29" s="43"/>
      <c r="B29" s="42"/>
      <c r="C29" s="44"/>
    </row>
    <row r="30" s="41" customFormat="1" ht="19.5" customHeight="1" spans="1:3">
      <c r="A30" s="43"/>
      <c r="B30" s="42"/>
      <c r="C30" s="44"/>
    </row>
  </sheetData>
  <mergeCells count="2">
    <mergeCell ref="A2:C2"/>
    <mergeCell ref="A14:B14"/>
  </mergeCells>
  <pageMargins left="0.75" right="0.75" top="1" bottom="1" header="0.51" footer="0.51"/>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8" tint="0.799981688894314"/>
  </sheetPr>
  <dimension ref="A1:B89"/>
  <sheetViews>
    <sheetView workbookViewId="0">
      <selection activeCell="B18" sqref="B18"/>
    </sheetView>
  </sheetViews>
  <sheetFormatPr defaultColWidth="12" defaultRowHeight="13.5" outlineLevelCol="1"/>
  <cols>
    <col min="1" max="1" width="47.5" style="234" customWidth="1"/>
    <col min="2" max="2" width="47.5" style="235" customWidth="1"/>
    <col min="3" max="16384" width="12" style="234"/>
  </cols>
  <sheetData>
    <row r="1" spans="1:1">
      <c r="A1" s="234" t="s">
        <v>35</v>
      </c>
    </row>
    <row r="2" ht="23.1" customHeight="1" spans="1:2">
      <c r="A2" s="236" t="s">
        <v>36</v>
      </c>
      <c r="B2" s="237"/>
    </row>
    <row r="3" ht="18" customHeight="1" spans="2:2">
      <c r="B3" s="238" t="s">
        <v>37</v>
      </c>
    </row>
    <row r="4" ht="21" customHeight="1" spans="1:2">
      <c r="A4" s="239" t="s">
        <v>38</v>
      </c>
      <c r="B4" s="240" t="s">
        <v>39</v>
      </c>
    </row>
    <row r="5" s="233" customFormat="1" ht="15.95" customHeight="1" spans="1:2">
      <c r="A5" s="241" t="s">
        <v>40</v>
      </c>
      <c r="B5" s="242">
        <f>B27+B28</f>
        <v>309429</v>
      </c>
    </row>
    <row r="6" s="233" customFormat="1" ht="15.95" customHeight="1" spans="1:2">
      <c r="A6" s="142" t="s">
        <v>41</v>
      </c>
      <c r="B6" s="202">
        <v>82020</v>
      </c>
    </row>
    <row r="7" ht="15.95" customHeight="1" spans="1:2">
      <c r="A7" s="170" t="s">
        <v>42</v>
      </c>
      <c r="B7" s="203">
        <v>23600</v>
      </c>
    </row>
    <row r="8" ht="15.95" customHeight="1" spans="1:2">
      <c r="A8" s="170" t="s">
        <v>43</v>
      </c>
      <c r="B8" s="203">
        <v>3000</v>
      </c>
    </row>
    <row r="9" ht="15.95" customHeight="1" spans="1:2">
      <c r="A9" s="170" t="s">
        <v>44</v>
      </c>
      <c r="B9" s="203">
        <v>2000</v>
      </c>
    </row>
    <row r="10" ht="15.95" customHeight="1" spans="1:2">
      <c r="A10" s="142" t="s">
        <v>45</v>
      </c>
      <c r="B10" s="202">
        <v>300</v>
      </c>
    </row>
    <row r="11" ht="15.95" customHeight="1" spans="1:2">
      <c r="A11" s="170" t="s">
        <v>46</v>
      </c>
      <c r="B11" s="203">
        <v>7000</v>
      </c>
    </row>
    <row r="12" ht="15.95" customHeight="1" spans="1:2">
      <c r="A12" s="142" t="s">
        <v>47</v>
      </c>
      <c r="B12" s="202">
        <v>7000</v>
      </c>
    </row>
    <row r="13" ht="15.95" customHeight="1" spans="1:2">
      <c r="A13" s="170" t="s">
        <v>48</v>
      </c>
      <c r="B13" s="203">
        <v>5500</v>
      </c>
    </row>
    <row r="14" ht="15.95" customHeight="1" spans="1:2">
      <c r="A14" s="142" t="s">
        <v>49</v>
      </c>
      <c r="B14" s="202">
        <v>15400</v>
      </c>
    </row>
    <row r="15" ht="15.95" customHeight="1" spans="1:2">
      <c r="A15" s="170" t="s">
        <v>50</v>
      </c>
      <c r="B15" s="203">
        <v>4000</v>
      </c>
    </row>
    <row r="16" ht="15.95" customHeight="1" spans="1:2">
      <c r="A16" s="142" t="s">
        <v>51</v>
      </c>
      <c r="B16" s="202">
        <v>4500</v>
      </c>
    </row>
    <row r="17" ht="15.95" customHeight="1" spans="1:2">
      <c r="A17" s="142" t="s">
        <v>52</v>
      </c>
      <c r="B17" s="202">
        <v>300</v>
      </c>
    </row>
    <row r="18" ht="15.95" customHeight="1" spans="1:2">
      <c r="A18" s="170" t="s">
        <v>53</v>
      </c>
      <c r="B18" s="203">
        <v>8820</v>
      </c>
    </row>
    <row r="19" ht="15.95" customHeight="1" spans="1:2">
      <c r="A19" s="170" t="s">
        <v>54</v>
      </c>
      <c r="B19" s="203">
        <v>600</v>
      </c>
    </row>
    <row r="20" ht="15.95" customHeight="1" spans="1:2">
      <c r="A20" s="170" t="s">
        <v>55</v>
      </c>
      <c r="B20" s="203">
        <v>66380</v>
      </c>
    </row>
    <row r="21" ht="15.95" customHeight="1" spans="1:2">
      <c r="A21" s="142" t="s">
        <v>56</v>
      </c>
      <c r="B21" s="202">
        <v>2100</v>
      </c>
    </row>
    <row r="22" s="233" customFormat="1" ht="15.95" customHeight="1" spans="1:2">
      <c r="A22" s="170" t="s">
        <v>57</v>
      </c>
      <c r="B22" s="203">
        <v>2477.39</v>
      </c>
    </row>
    <row r="23" ht="15.95" customHeight="1" spans="1:2">
      <c r="A23" s="142" t="s">
        <v>58</v>
      </c>
      <c r="B23" s="202">
        <v>2529.2</v>
      </c>
    </row>
    <row r="24" ht="15.95" customHeight="1" spans="1:2">
      <c r="A24" s="142" t="s">
        <v>59</v>
      </c>
      <c r="B24" s="202">
        <v>59063.399</v>
      </c>
    </row>
    <row r="25" ht="15.95" customHeight="1" spans="1:2">
      <c r="A25" s="142" t="s">
        <v>60</v>
      </c>
      <c r="B25" s="202">
        <v>200</v>
      </c>
    </row>
    <row r="26" ht="15.95" customHeight="1" spans="1:2">
      <c r="A26" s="170" t="s">
        <v>61</v>
      </c>
      <c r="B26" s="203">
        <v>10.011</v>
      </c>
    </row>
    <row r="27" ht="15.95" customHeight="1" spans="1:2">
      <c r="A27" s="142" t="s">
        <v>62</v>
      </c>
      <c r="B27" s="202">
        <v>148400</v>
      </c>
    </row>
    <row r="28" ht="15.95" customHeight="1" spans="1:2">
      <c r="A28" s="142" t="s">
        <v>63</v>
      </c>
      <c r="B28" s="202">
        <v>161029.272477</v>
      </c>
    </row>
    <row r="29" ht="15.95" customHeight="1" spans="1:2">
      <c r="A29" s="170" t="s">
        <v>64</v>
      </c>
      <c r="B29" s="203">
        <v>16452</v>
      </c>
    </row>
    <row r="30" spans="1:2">
      <c r="A30" s="142" t="s">
        <v>65</v>
      </c>
      <c r="B30" s="202">
        <v>85175.4518</v>
      </c>
    </row>
    <row r="31" spans="1:2">
      <c r="A31" s="170" t="s">
        <v>66</v>
      </c>
      <c r="B31" s="203">
        <v>2036</v>
      </c>
    </row>
    <row r="32" spans="1:2">
      <c r="A32" s="142" t="s">
        <v>67</v>
      </c>
      <c r="B32" s="202">
        <v>4642.874127</v>
      </c>
    </row>
    <row r="33" spans="1:2">
      <c r="A33" s="142" t="s">
        <v>68</v>
      </c>
      <c r="B33" s="202">
        <v>50890.94655</v>
      </c>
    </row>
    <row r="34" spans="1:2">
      <c r="A34" s="142" t="s">
        <v>69</v>
      </c>
      <c r="B34" s="202">
        <v>1832</v>
      </c>
    </row>
    <row r="35" spans="1:2">
      <c r="A35" s="243" t="s">
        <v>70</v>
      </c>
      <c r="B35" s="244">
        <v>50515</v>
      </c>
    </row>
    <row r="88" spans="1:1">
      <c r="A88" s="234" t="s">
        <v>71</v>
      </c>
    </row>
    <row r="89" spans="1:1">
      <c r="A89" s="234" t="s">
        <v>72</v>
      </c>
    </row>
  </sheetData>
  <mergeCells count="1">
    <mergeCell ref="A2:B2"/>
  </mergeCells>
  <printOptions horizontalCentered="1"/>
  <pageMargins left="0.71" right="0.71" top="0.75" bottom="0.75" header="0.31" footer="0.31"/>
  <pageSetup paperSize="9" orientation="landscape"/>
  <headerFooter alignWithMargins="0">
    <oddFooter>&amp;C第 &amp;P 页</oddFooter>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6"/>
  <sheetViews>
    <sheetView workbookViewId="0">
      <selection activeCell="F7" sqref="F7"/>
    </sheetView>
  </sheetViews>
  <sheetFormatPr defaultColWidth="12" defaultRowHeight="13.5"/>
  <cols>
    <col min="1" max="1" width="112.666666666667" style="34" customWidth="1"/>
    <col min="2" max="16384" width="12" style="35"/>
  </cols>
  <sheetData>
    <row r="1" ht="33.75" customHeight="1" spans="1:1">
      <c r="A1" s="36" t="s">
        <v>603</v>
      </c>
    </row>
    <row r="2" ht="22.5" customHeight="1" spans="1:1">
      <c r="A2" s="37" t="s">
        <v>21</v>
      </c>
    </row>
    <row r="3" ht="115.5" customHeight="1" spans="1:1">
      <c r="A3" s="34" t="s">
        <v>604</v>
      </c>
    </row>
    <row r="4" ht="22.5" customHeight="1" spans="1:1">
      <c r="A4" s="37" t="s">
        <v>22</v>
      </c>
    </row>
    <row r="5" ht="63" customHeight="1" spans="1:1">
      <c r="A5" s="38" t="s">
        <v>605</v>
      </c>
    </row>
    <row r="6" ht="22.5" customHeight="1" spans="1:1">
      <c r="A6" s="37" t="s">
        <v>23</v>
      </c>
    </row>
    <row r="7" ht="51" customHeight="1" spans="1:1">
      <c r="A7" s="34" t="s">
        <v>606</v>
      </c>
    </row>
    <row r="8" ht="29.25" customHeight="1" spans="1:1">
      <c r="A8" s="37" t="s">
        <v>24</v>
      </c>
    </row>
    <row r="9" ht="81" spans="1:1">
      <c r="A9" s="34" t="s">
        <v>607</v>
      </c>
    </row>
    <row r="10" ht="27" spans="1:1">
      <c r="A10" s="39" t="s">
        <v>608</v>
      </c>
    </row>
    <row r="11" ht="27" spans="1:1">
      <c r="A11" s="39" t="s">
        <v>609</v>
      </c>
    </row>
    <row r="12" ht="119.25" customHeight="1" spans="1:1">
      <c r="A12" s="40" t="s">
        <v>610</v>
      </c>
    </row>
    <row r="13" ht="27" customHeight="1" spans="1:1">
      <c r="A13" s="37" t="s">
        <v>25</v>
      </c>
    </row>
    <row r="14" ht="42.95" customHeight="1" spans="1:1">
      <c r="A14" s="38" t="s">
        <v>611</v>
      </c>
    </row>
    <row r="15" ht="31.5" customHeight="1" spans="1:1">
      <c r="A15" s="37" t="s">
        <v>26</v>
      </c>
    </row>
    <row r="16" ht="34.5" customHeight="1" spans="1:1">
      <c r="A16" s="34" t="s">
        <v>612</v>
      </c>
    </row>
  </sheetData>
  <pageMargins left="0.708661417322835" right="0.708661417322835" top="0.748031496062992" bottom="0.551181102362205" header="0.31496062992126" footer="0.31496062992126"/>
  <pageSetup paperSize="9" orientation="portrait"/>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2"/>
  <sheetViews>
    <sheetView workbookViewId="0">
      <pane ySplit="9" topLeftCell="A10" activePane="bottomLeft" state="frozen"/>
      <selection/>
      <selection pane="bottomLeft" activeCell="J15" sqref="J15"/>
    </sheetView>
  </sheetViews>
  <sheetFormatPr defaultColWidth="13.3333333333333" defaultRowHeight="13.5"/>
  <cols>
    <col min="1" max="2" width="13.3333333333333" style="18" hidden="1" customWidth="1"/>
    <col min="3" max="3" width="34" style="18" customWidth="1"/>
    <col min="4" max="9" width="23" style="18" customWidth="1"/>
    <col min="10" max="10" width="13" style="18" customWidth="1"/>
    <col min="11" max="16384" width="13.3333333333333" style="18"/>
  </cols>
  <sheetData>
    <row r="1" ht="22.5" hidden="1" spans="1:4">
      <c r="A1" s="19">
        <v>0</v>
      </c>
      <c r="B1" s="19" t="s">
        <v>613</v>
      </c>
      <c r="C1" s="19" t="s">
        <v>614</v>
      </c>
      <c r="D1" s="19" t="s">
        <v>615</v>
      </c>
    </row>
    <row r="2" ht="22.5" hidden="1" spans="1:5">
      <c r="A2" s="19">
        <v>0</v>
      </c>
      <c r="B2" s="19" t="s">
        <v>616</v>
      </c>
      <c r="C2" s="19" t="s">
        <v>617</v>
      </c>
      <c r="D2" s="19" t="s">
        <v>618</v>
      </c>
      <c r="E2" s="19"/>
    </row>
    <row r="3" ht="11.25" hidden="1" spans="1:9">
      <c r="A3" s="19">
        <v>0</v>
      </c>
      <c r="B3" s="19" t="s">
        <v>619</v>
      </c>
      <c r="C3" s="19" t="s">
        <v>620</v>
      </c>
      <c r="E3" s="19" t="s">
        <v>621</v>
      </c>
      <c r="F3" s="19" t="s">
        <v>622</v>
      </c>
      <c r="H3" s="19" t="s">
        <v>623</v>
      </c>
      <c r="I3" s="19" t="s">
        <v>624</v>
      </c>
    </row>
    <row r="4" ht="14.25" customHeight="1" spans="1:3">
      <c r="A4" s="19">
        <v>0</v>
      </c>
      <c r="B4" s="19"/>
      <c r="C4" s="19" t="s">
        <v>625</v>
      </c>
    </row>
    <row r="5" ht="28.7" customHeight="1" spans="1:9">
      <c r="A5" s="19">
        <v>0</v>
      </c>
      <c r="C5" s="27" t="s">
        <v>626</v>
      </c>
      <c r="D5" s="27"/>
      <c r="E5" s="27"/>
      <c r="F5" s="27"/>
      <c r="G5" s="27"/>
      <c r="H5" s="27"/>
      <c r="I5" s="27"/>
    </row>
    <row r="6" ht="14.25" customHeight="1" spans="1:9">
      <c r="A6" s="19">
        <v>0</v>
      </c>
      <c r="C6" s="19"/>
      <c r="D6" s="19"/>
      <c r="I6" s="22" t="s">
        <v>627</v>
      </c>
    </row>
    <row r="7" ht="14.25" customHeight="1" spans="1:9">
      <c r="A7" s="19">
        <v>0</v>
      </c>
      <c r="C7" s="23" t="s">
        <v>628</v>
      </c>
      <c r="D7" s="23" t="s">
        <v>629</v>
      </c>
      <c r="E7" s="23"/>
      <c r="F7" s="23"/>
      <c r="G7" s="23" t="s">
        <v>630</v>
      </c>
      <c r="H7" s="23"/>
      <c r="I7" s="23"/>
    </row>
    <row r="8" ht="14.25" customHeight="1" spans="1:9">
      <c r="A8" s="19">
        <v>0</v>
      </c>
      <c r="C8" s="23"/>
      <c r="D8" s="31"/>
      <c r="E8" s="23" t="s">
        <v>631</v>
      </c>
      <c r="F8" s="23" t="s">
        <v>632</v>
      </c>
      <c r="G8" s="31"/>
      <c r="H8" s="23" t="s">
        <v>631</v>
      </c>
      <c r="I8" s="23" t="s">
        <v>632</v>
      </c>
    </row>
    <row r="9" ht="19.9" customHeight="1" spans="1:9">
      <c r="A9" s="19">
        <v>0</v>
      </c>
      <c r="C9" s="23" t="s">
        <v>633</v>
      </c>
      <c r="D9" s="23" t="s">
        <v>634</v>
      </c>
      <c r="E9" s="23" t="s">
        <v>635</v>
      </c>
      <c r="F9" s="23" t="s">
        <v>636</v>
      </c>
      <c r="G9" s="23" t="s">
        <v>637</v>
      </c>
      <c r="H9" s="23" t="s">
        <v>638</v>
      </c>
      <c r="I9" s="23" t="s">
        <v>639</v>
      </c>
    </row>
    <row r="10" ht="19.9" customHeight="1" spans="1:9">
      <c r="A10" s="19" t="s">
        <v>640</v>
      </c>
      <c r="B10" s="19" t="s">
        <v>641</v>
      </c>
      <c r="C10" s="32" t="s">
        <v>642</v>
      </c>
      <c r="D10" s="33">
        <v>102.2</v>
      </c>
      <c r="E10" s="33">
        <v>11.53</v>
      </c>
      <c r="F10" s="33">
        <v>90.67</v>
      </c>
      <c r="G10" s="33">
        <v>101.42</v>
      </c>
      <c r="H10" s="33">
        <v>10.88</v>
      </c>
      <c r="I10" s="33">
        <v>90.54</v>
      </c>
    </row>
    <row r="11" ht="19.9" customHeight="1" spans="1:9">
      <c r="A11" s="19"/>
      <c r="B11" s="19"/>
      <c r="C11" s="24"/>
      <c r="D11" s="30"/>
      <c r="E11" s="30"/>
      <c r="F11" s="30"/>
      <c r="G11" s="30"/>
      <c r="H11" s="30"/>
      <c r="I11" s="30"/>
    </row>
    <row r="12" ht="19.9" customHeight="1" spans="1:9">
      <c r="A12" s="19"/>
      <c r="B12" s="19"/>
      <c r="C12" s="24"/>
      <c r="D12" s="30"/>
      <c r="E12" s="30"/>
      <c r="F12" s="30"/>
      <c r="G12" s="30"/>
      <c r="H12" s="30"/>
      <c r="I12" s="30"/>
    </row>
    <row r="13" ht="19.9" customHeight="1" spans="1:9">
      <c r="A13" s="19"/>
      <c r="B13" s="19"/>
      <c r="C13" s="24"/>
      <c r="D13" s="30"/>
      <c r="E13" s="30"/>
      <c r="F13" s="30"/>
      <c r="G13" s="30"/>
      <c r="H13" s="30"/>
      <c r="I13" s="30"/>
    </row>
    <row r="14" ht="19.9" customHeight="1" spans="1:9">
      <c r="A14" s="19"/>
      <c r="B14" s="19"/>
      <c r="C14" s="24"/>
      <c r="D14" s="30"/>
      <c r="E14" s="30"/>
      <c r="F14" s="30"/>
      <c r="G14" s="30"/>
      <c r="H14" s="30"/>
      <c r="I14" s="30"/>
    </row>
    <row r="15" ht="19.9" customHeight="1" spans="1:9">
      <c r="A15" s="19"/>
      <c r="B15" s="19"/>
      <c r="C15" s="24"/>
      <c r="D15" s="30"/>
      <c r="E15" s="30"/>
      <c r="F15" s="30"/>
      <c r="G15" s="30"/>
      <c r="H15" s="30"/>
      <c r="I15" s="30"/>
    </row>
    <row r="16" ht="19.9" customHeight="1" spans="1:9">
      <c r="A16" s="19"/>
      <c r="B16" s="19"/>
      <c r="C16" s="24"/>
      <c r="D16" s="30"/>
      <c r="E16" s="30"/>
      <c r="F16" s="30"/>
      <c r="G16" s="30"/>
      <c r="H16" s="30"/>
      <c r="I16" s="30"/>
    </row>
    <row r="17" ht="19.9" customHeight="1" spans="1:9">
      <c r="A17" s="19"/>
      <c r="B17" s="19"/>
      <c r="C17" s="24"/>
      <c r="D17" s="30"/>
      <c r="E17" s="30"/>
      <c r="F17" s="30"/>
      <c r="G17" s="30"/>
      <c r="H17" s="30"/>
      <c r="I17" s="30"/>
    </row>
    <row r="18" ht="19.9" customHeight="1" spans="1:9">
      <c r="A18" s="19"/>
      <c r="B18" s="19"/>
      <c r="C18" s="24"/>
      <c r="D18" s="30"/>
      <c r="E18" s="30"/>
      <c r="F18" s="30"/>
      <c r="G18" s="30"/>
      <c r="H18" s="30"/>
      <c r="I18" s="30"/>
    </row>
    <row r="19" ht="19.9" customHeight="1" spans="1:9">
      <c r="A19" s="19"/>
      <c r="B19" s="19"/>
      <c r="C19" s="24"/>
      <c r="D19" s="30"/>
      <c r="E19" s="30"/>
      <c r="F19" s="30"/>
      <c r="G19" s="30"/>
      <c r="H19" s="30"/>
      <c r="I19" s="30"/>
    </row>
    <row r="20" ht="19.9" customHeight="1" spans="1:9">
      <c r="A20" s="19"/>
      <c r="B20" s="19"/>
      <c r="C20" s="24"/>
      <c r="D20" s="30"/>
      <c r="E20" s="30"/>
      <c r="F20" s="30"/>
      <c r="G20" s="30"/>
      <c r="H20" s="30"/>
      <c r="I20" s="30"/>
    </row>
    <row r="21" ht="14.25" customHeight="1" spans="1:9">
      <c r="A21" s="19">
        <v>0</v>
      </c>
      <c r="C21" s="19" t="s">
        <v>643</v>
      </c>
      <c r="D21" s="19"/>
      <c r="E21" s="19"/>
      <c r="F21" s="19"/>
      <c r="G21" s="19"/>
      <c r="H21" s="19"/>
      <c r="I21" s="19"/>
    </row>
    <row r="22" ht="14.25" customHeight="1" spans="1:9">
      <c r="A22" s="19">
        <v>0</v>
      </c>
      <c r="C22" s="19" t="s">
        <v>644</v>
      </c>
      <c r="D22" s="19"/>
      <c r="E22" s="19"/>
      <c r="F22" s="19"/>
      <c r="G22" s="19"/>
      <c r="H22" s="19"/>
      <c r="I22" s="19"/>
    </row>
  </sheetData>
  <mergeCells count="6">
    <mergeCell ref="C5:I5"/>
    <mergeCell ref="D7:F7"/>
    <mergeCell ref="G7:I7"/>
    <mergeCell ref="C21:I21"/>
    <mergeCell ref="C22:I22"/>
    <mergeCell ref="C7:C8"/>
  </mergeCells>
  <pageMargins left="0.75" right="0.75" top="0.268999993801117" bottom="0.268999993801117" header="0" footer="0"/>
  <pageSetup paperSize="9" orientation="landscape"/>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6"/>
  <sheetViews>
    <sheetView topLeftCell="A4" workbookViewId="0">
      <selection activeCell="E12" sqref="E12"/>
    </sheetView>
  </sheetViews>
  <sheetFormatPr defaultColWidth="13.3333333333333" defaultRowHeight="13.5" outlineLevelCol="2"/>
  <cols>
    <col min="1" max="1" width="59.8333333333333" style="18" customWidth="1"/>
    <col min="2" max="2" width="22.3333333333333" style="18" customWidth="1"/>
    <col min="3" max="3" width="21" style="18" customWidth="1"/>
    <col min="4" max="4" width="13" style="18" customWidth="1"/>
    <col min="5" max="16384" width="13.3333333333333" style="18"/>
  </cols>
  <sheetData>
    <row r="1" ht="11.25" hidden="1" spans="1:1">
      <c r="A1" s="19" t="s">
        <v>645</v>
      </c>
    </row>
    <row r="2" ht="22.5" hidden="1" spans="1:3">
      <c r="A2" s="19" t="s">
        <v>646</v>
      </c>
      <c r="B2" s="19" t="s">
        <v>617</v>
      </c>
      <c r="C2" s="19" t="s">
        <v>647</v>
      </c>
    </row>
    <row r="3" ht="11.25" hidden="1" spans="1:3">
      <c r="A3" s="19" t="s">
        <v>648</v>
      </c>
      <c r="B3" s="19" t="s">
        <v>649</v>
      </c>
      <c r="C3" s="19" t="s">
        <v>650</v>
      </c>
    </row>
    <row r="4" ht="14.25" customHeight="1" spans="1:1">
      <c r="A4" s="19" t="s">
        <v>651</v>
      </c>
    </row>
    <row r="5" ht="28.7" customHeight="1" spans="1:3">
      <c r="A5" s="27" t="s">
        <v>652</v>
      </c>
      <c r="B5" s="27"/>
      <c r="C5" s="27"/>
    </row>
    <row r="6" ht="14.25" customHeight="1" spans="1:3">
      <c r="A6" s="19"/>
      <c r="B6" s="19"/>
      <c r="C6" s="22" t="s">
        <v>627</v>
      </c>
    </row>
    <row r="7" ht="19.9" customHeight="1" spans="1:3">
      <c r="A7" s="23" t="s">
        <v>38</v>
      </c>
      <c r="B7" s="23" t="s">
        <v>39</v>
      </c>
      <c r="C7" s="23" t="s">
        <v>653</v>
      </c>
    </row>
    <row r="8" ht="25.7" customHeight="1" spans="1:3">
      <c r="A8" s="24" t="s">
        <v>654</v>
      </c>
      <c r="B8" s="30"/>
      <c r="C8" s="30">
        <v>10.24</v>
      </c>
    </row>
    <row r="9" ht="25.7" customHeight="1" spans="1:3">
      <c r="A9" s="24" t="s">
        <v>655</v>
      </c>
      <c r="B9" s="30"/>
      <c r="C9" s="30">
        <v>11.53</v>
      </c>
    </row>
    <row r="10" ht="25.7" customHeight="1" spans="1:3">
      <c r="A10" s="24" t="s">
        <v>656</v>
      </c>
      <c r="B10" s="30"/>
      <c r="C10" s="30">
        <v>0.65</v>
      </c>
    </row>
    <row r="11" ht="25.7" customHeight="1" spans="1:3">
      <c r="A11" s="24" t="s">
        <v>657</v>
      </c>
      <c r="B11" s="30"/>
      <c r="C11" s="30">
        <v>0</v>
      </c>
    </row>
    <row r="12" ht="25.7" customHeight="1" spans="1:3">
      <c r="A12" s="24" t="s">
        <v>658</v>
      </c>
      <c r="B12" s="30"/>
      <c r="C12" s="30">
        <v>0.65</v>
      </c>
    </row>
    <row r="13" ht="25.7" customHeight="1" spans="1:3">
      <c r="A13" s="24" t="s">
        <v>659</v>
      </c>
      <c r="B13" s="30"/>
      <c r="C13" s="30">
        <v>0.05</v>
      </c>
    </row>
    <row r="14" ht="25.7" customHeight="1" spans="1:3">
      <c r="A14" s="24" t="s">
        <v>660</v>
      </c>
      <c r="B14" s="30"/>
      <c r="C14" s="30">
        <v>10.88</v>
      </c>
    </row>
    <row r="15" ht="25.7" customHeight="1" spans="1:3">
      <c r="A15" s="24" t="s">
        <v>661</v>
      </c>
      <c r="B15" s="30">
        <v>0</v>
      </c>
      <c r="C15" s="30"/>
    </row>
    <row r="16" ht="25.7" customHeight="1" spans="1:3">
      <c r="A16" s="24" t="s">
        <v>662</v>
      </c>
      <c r="B16" s="30"/>
      <c r="C16" s="30">
        <v>11.53</v>
      </c>
    </row>
  </sheetData>
  <mergeCells count="1">
    <mergeCell ref="A5:C5"/>
  </mergeCells>
  <pageMargins left="0.75" right="0.75" top="0.268999993801117" bottom="0.268999993801117" header="0" footer="0"/>
  <pageSetup paperSize="9" orientation="portrait"/>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4"/>
  <sheetViews>
    <sheetView topLeftCell="A4" workbookViewId="0">
      <selection activeCell="B8" sqref="B8:C14"/>
    </sheetView>
  </sheetViews>
  <sheetFormatPr defaultColWidth="13.3333333333333" defaultRowHeight="13.5" outlineLevelCol="2"/>
  <cols>
    <col min="1" max="1" width="68.1666666666667" style="18" customWidth="1"/>
    <col min="2" max="2" width="25.3333333333333" style="18" customWidth="1"/>
    <col min="3" max="3" width="22" style="18" customWidth="1"/>
    <col min="4" max="4" width="13" style="18" customWidth="1"/>
    <col min="5" max="16384" width="13.3333333333333" style="18"/>
  </cols>
  <sheetData>
    <row r="1" ht="11.25" hidden="1" spans="1:2">
      <c r="A1" s="19" t="s">
        <v>645</v>
      </c>
      <c r="B1" s="19"/>
    </row>
    <row r="2" ht="22.5" hidden="1" spans="1:3">
      <c r="A2" s="19" t="s">
        <v>646</v>
      </c>
      <c r="B2" s="19" t="s">
        <v>617</v>
      </c>
      <c r="C2" s="19" t="s">
        <v>647</v>
      </c>
    </row>
    <row r="3" ht="11.25" hidden="1" spans="1:3">
      <c r="A3" s="19" t="s">
        <v>648</v>
      </c>
      <c r="B3" s="19" t="s">
        <v>649</v>
      </c>
      <c r="C3" s="19" t="s">
        <v>650</v>
      </c>
    </row>
    <row r="4" ht="14.25" customHeight="1" spans="1:1">
      <c r="A4" s="19" t="s">
        <v>663</v>
      </c>
    </row>
    <row r="5" ht="28.7" customHeight="1" spans="1:3">
      <c r="A5" s="27" t="s">
        <v>664</v>
      </c>
      <c r="B5" s="27"/>
      <c r="C5" s="27"/>
    </row>
    <row r="6" ht="14.25" customHeight="1" spans="1:3">
      <c r="A6" s="19"/>
      <c r="B6" s="19"/>
      <c r="C6" s="22" t="s">
        <v>627</v>
      </c>
    </row>
    <row r="7" ht="19.9" customHeight="1" spans="1:3">
      <c r="A7" s="23" t="s">
        <v>38</v>
      </c>
      <c r="B7" s="23" t="s">
        <v>39</v>
      </c>
      <c r="C7" s="23" t="s">
        <v>653</v>
      </c>
    </row>
    <row r="8" ht="25.7" customHeight="1" spans="1:3">
      <c r="A8" s="24" t="s">
        <v>665</v>
      </c>
      <c r="B8" s="30"/>
      <c r="C8" s="30">
        <v>86.24</v>
      </c>
    </row>
    <row r="9" ht="25.7" customHeight="1" spans="1:3">
      <c r="A9" s="24" t="s">
        <v>666</v>
      </c>
      <c r="B9" s="30"/>
      <c r="C9" s="30">
        <v>90.67</v>
      </c>
    </row>
    <row r="10" ht="25.7" customHeight="1" spans="1:3">
      <c r="A10" s="24" t="s">
        <v>667</v>
      </c>
      <c r="B10" s="30"/>
      <c r="C10" s="30">
        <v>4.43</v>
      </c>
    </row>
    <row r="11" ht="25.7" customHeight="1" spans="1:3">
      <c r="A11" s="24" t="s">
        <v>668</v>
      </c>
      <c r="B11" s="30"/>
      <c r="C11" s="30">
        <v>1</v>
      </c>
    </row>
    <row r="12" ht="25.7" customHeight="1" spans="1:3">
      <c r="A12" s="24" t="s">
        <v>669</v>
      </c>
      <c r="B12" s="30"/>
      <c r="C12" s="30">
        <v>86.24</v>
      </c>
    </row>
    <row r="13" ht="25.7" customHeight="1" spans="1:3">
      <c r="A13" s="24" t="s">
        <v>670</v>
      </c>
      <c r="B13" s="30"/>
      <c r="C13" s="30">
        <v>0</v>
      </c>
    </row>
    <row r="14" ht="25.7" customHeight="1" spans="1:3">
      <c r="A14" s="24" t="s">
        <v>671</v>
      </c>
      <c r="B14" s="30">
        <v>0</v>
      </c>
      <c r="C14" s="30">
        <v>90.67</v>
      </c>
    </row>
  </sheetData>
  <mergeCells count="1">
    <mergeCell ref="A5:C5"/>
  </mergeCells>
  <pageMargins left="0.75" right="0.75" top="0.268999993801117" bottom="0.268999993801117" header="0" footer="0"/>
  <pageSetup paperSize="9" orientation="portrait"/>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2"/>
  <sheetViews>
    <sheetView workbookViewId="0">
      <pane ySplit="7" topLeftCell="A12" activePane="bottomLeft" state="frozen"/>
      <selection/>
      <selection pane="bottomLeft" activeCell="E25" sqref="E25"/>
    </sheetView>
  </sheetViews>
  <sheetFormatPr defaultColWidth="13.3333333333333" defaultRowHeight="13.5" outlineLevelCol="3"/>
  <cols>
    <col min="1" max="1" width="42.1666666666667" style="18" customWidth="1"/>
    <col min="2" max="2" width="19.5" style="18" customWidth="1"/>
    <col min="3" max="4" width="26.3333333333333" style="18" customWidth="1"/>
    <col min="5" max="5" width="13" style="18" customWidth="1"/>
    <col min="6" max="16384" width="13.3333333333333" style="18"/>
  </cols>
  <sheetData>
    <row r="1" ht="22.5" hidden="1" spans="1:2">
      <c r="A1" s="19" t="s">
        <v>645</v>
      </c>
      <c r="B1" s="19"/>
    </row>
    <row r="2" ht="11.25" hidden="1" spans="1:4">
      <c r="A2" s="19" t="s">
        <v>646</v>
      </c>
      <c r="B2" s="19" t="s">
        <v>617</v>
      </c>
      <c r="C2" s="19" t="s">
        <v>647</v>
      </c>
      <c r="D2" s="19" t="s">
        <v>618</v>
      </c>
    </row>
    <row r="3" ht="11.25" hidden="1" spans="1:4">
      <c r="A3" s="19" t="s">
        <v>648</v>
      </c>
      <c r="C3" s="19" t="s">
        <v>672</v>
      </c>
      <c r="D3" s="19" t="s">
        <v>673</v>
      </c>
    </row>
    <row r="4" ht="14.25" customHeight="1" spans="1:1">
      <c r="A4" s="20" t="s">
        <v>674</v>
      </c>
    </row>
    <row r="5" ht="28.7" customHeight="1" spans="1:4">
      <c r="A5" s="27" t="s">
        <v>675</v>
      </c>
      <c r="B5" s="27"/>
      <c r="C5" s="27"/>
      <c r="D5" s="27"/>
    </row>
    <row r="6" ht="14.25" customHeight="1" spans="4:4">
      <c r="D6" s="22" t="s">
        <v>627</v>
      </c>
    </row>
    <row r="7" ht="21.95" customHeight="1" spans="1:4">
      <c r="A7" s="23" t="s">
        <v>38</v>
      </c>
      <c r="B7" s="23" t="s">
        <v>676</v>
      </c>
      <c r="C7" s="23" t="s">
        <v>677</v>
      </c>
      <c r="D7" s="23" t="s">
        <v>678</v>
      </c>
    </row>
    <row r="8" ht="19.9" customHeight="1" spans="1:4">
      <c r="A8" s="28" t="s">
        <v>679</v>
      </c>
      <c r="B8" s="25" t="s">
        <v>680</v>
      </c>
      <c r="C8" s="26">
        <v>27.2</v>
      </c>
      <c r="D8" s="29"/>
    </row>
    <row r="9" ht="19.9" customHeight="1" spans="1:4">
      <c r="A9" s="28" t="s">
        <v>681</v>
      </c>
      <c r="B9" s="25" t="s">
        <v>635</v>
      </c>
      <c r="C9" s="26">
        <v>2.37</v>
      </c>
      <c r="D9" s="29"/>
    </row>
    <row r="10" ht="22.7" customHeight="1" spans="1:4">
      <c r="A10" s="28" t="s">
        <v>682</v>
      </c>
      <c r="B10" s="25" t="s">
        <v>636</v>
      </c>
      <c r="C10" s="26">
        <v>1.55</v>
      </c>
      <c r="D10" s="29"/>
    </row>
    <row r="11" ht="19.9" customHeight="1" spans="1:4">
      <c r="A11" s="28" t="s">
        <v>683</v>
      </c>
      <c r="B11" s="25" t="s">
        <v>684</v>
      </c>
      <c r="C11" s="26">
        <v>24.83</v>
      </c>
      <c r="D11" s="29"/>
    </row>
    <row r="12" ht="22.7" customHeight="1" spans="1:4">
      <c r="A12" s="28" t="s">
        <v>682</v>
      </c>
      <c r="B12" s="25" t="s">
        <v>638</v>
      </c>
      <c r="C12" s="26">
        <v>1</v>
      </c>
      <c r="D12" s="29"/>
    </row>
    <row r="13" ht="19.9" customHeight="1" spans="1:4">
      <c r="A13" s="28" t="s">
        <v>685</v>
      </c>
      <c r="B13" s="25" t="s">
        <v>686</v>
      </c>
      <c r="C13" s="26">
        <v>2.77</v>
      </c>
      <c r="D13" s="26"/>
    </row>
    <row r="14" ht="19.9" customHeight="1" spans="1:4">
      <c r="A14" s="28" t="s">
        <v>681</v>
      </c>
      <c r="B14" s="25" t="s">
        <v>687</v>
      </c>
      <c r="C14" s="26">
        <v>1.77</v>
      </c>
      <c r="D14" s="26"/>
    </row>
    <row r="15" ht="19.9" customHeight="1" spans="1:4">
      <c r="A15" s="28" t="s">
        <v>683</v>
      </c>
      <c r="B15" s="25" t="s">
        <v>688</v>
      </c>
      <c r="C15" s="26">
        <v>1</v>
      </c>
      <c r="D15" s="26"/>
    </row>
    <row r="16" ht="19.9" customHeight="1" spans="1:4">
      <c r="A16" s="28" t="s">
        <v>689</v>
      </c>
      <c r="B16" s="25" t="s">
        <v>690</v>
      </c>
      <c r="C16" s="26">
        <v>3.43</v>
      </c>
      <c r="D16" s="29"/>
    </row>
    <row r="17" ht="19.9" customHeight="1" spans="1:4">
      <c r="A17" s="28" t="s">
        <v>681</v>
      </c>
      <c r="B17" s="25" t="s">
        <v>691</v>
      </c>
      <c r="C17" s="26">
        <v>0.31</v>
      </c>
      <c r="D17" s="29"/>
    </row>
    <row r="18" ht="19.9" customHeight="1" spans="1:4">
      <c r="A18" s="28" t="s">
        <v>683</v>
      </c>
      <c r="B18" s="25" t="s">
        <v>692</v>
      </c>
      <c r="C18" s="26">
        <v>3.12</v>
      </c>
      <c r="D18" s="29"/>
    </row>
    <row r="19" ht="19.9" customHeight="1" spans="1:4">
      <c r="A19" s="28" t="s">
        <v>693</v>
      </c>
      <c r="B19" s="25" t="s">
        <v>694</v>
      </c>
      <c r="C19" s="26">
        <v>5.52</v>
      </c>
      <c r="D19" s="26"/>
    </row>
    <row r="20" ht="19.9" customHeight="1" spans="1:4">
      <c r="A20" s="28" t="s">
        <v>681</v>
      </c>
      <c r="B20" s="25" t="s">
        <v>695</v>
      </c>
      <c r="C20" s="26">
        <v>0.11</v>
      </c>
      <c r="D20" s="26"/>
    </row>
    <row r="21" ht="19.9" customHeight="1" spans="1:4">
      <c r="A21" s="28" t="s">
        <v>696</v>
      </c>
      <c r="B21" s="25"/>
      <c r="C21" s="26">
        <v>0.1</v>
      </c>
      <c r="D21" s="26"/>
    </row>
    <row r="22" ht="22.7" customHeight="1" spans="1:4">
      <c r="A22" s="28" t="s">
        <v>697</v>
      </c>
      <c r="B22" s="25" t="s">
        <v>698</v>
      </c>
      <c r="C22" s="26">
        <v>0.01</v>
      </c>
      <c r="D22" s="26"/>
    </row>
    <row r="23" ht="19.9" customHeight="1" spans="1:4">
      <c r="A23" s="28" t="s">
        <v>683</v>
      </c>
      <c r="B23" s="25" t="s">
        <v>699</v>
      </c>
      <c r="C23" s="26">
        <v>5.41</v>
      </c>
      <c r="D23" s="26"/>
    </row>
    <row r="24" ht="19.9" customHeight="1" spans="1:4">
      <c r="A24" s="28" t="s">
        <v>696</v>
      </c>
      <c r="B24" s="25"/>
      <c r="C24" s="26">
        <v>4.84</v>
      </c>
      <c r="D24" s="26"/>
    </row>
    <row r="25" ht="22.7" customHeight="1" spans="1:4">
      <c r="A25" s="28" t="s">
        <v>700</v>
      </c>
      <c r="B25" s="25" t="s">
        <v>701</v>
      </c>
      <c r="C25" s="26">
        <v>0.57</v>
      </c>
      <c r="D25" s="26"/>
    </row>
    <row r="26" ht="19.9" customHeight="1" spans="1:4">
      <c r="A26" s="28" t="s">
        <v>702</v>
      </c>
      <c r="B26" s="25" t="s">
        <v>703</v>
      </c>
      <c r="C26" s="26">
        <v>4.05</v>
      </c>
      <c r="D26" s="26"/>
    </row>
    <row r="27" ht="19.9" customHeight="1" spans="1:4">
      <c r="A27" s="28" t="s">
        <v>681</v>
      </c>
      <c r="B27" s="25" t="s">
        <v>704</v>
      </c>
      <c r="C27" s="26">
        <v>0.33</v>
      </c>
      <c r="D27" s="26"/>
    </row>
    <row r="28" ht="19.9" customHeight="1" spans="1:4">
      <c r="A28" s="28" t="s">
        <v>683</v>
      </c>
      <c r="B28" s="25" t="s">
        <v>705</v>
      </c>
      <c r="C28" s="26">
        <v>3.72</v>
      </c>
      <c r="D28" s="26"/>
    </row>
    <row r="29" ht="34.5" customHeight="1" spans="1:4">
      <c r="A29" s="19" t="s">
        <v>706</v>
      </c>
      <c r="B29" s="19"/>
      <c r="C29" s="19"/>
      <c r="D29" s="19"/>
    </row>
    <row r="30" ht="24" customHeight="1" spans="1:4">
      <c r="A30" s="19" t="s">
        <v>707</v>
      </c>
      <c r="B30" s="19"/>
      <c r="C30" s="19"/>
      <c r="D30" s="19"/>
    </row>
    <row r="31" ht="24" customHeight="1" spans="1:4">
      <c r="A31" s="19" t="s">
        <v>708</v>
      </c>
      <c r="B31" s="19"/>
      <c r="C31" s="19"/>
      <c r="D31" s="19"/>
    </row>
    <row r="32" ht="14.25" customHeight="1"/>
  </sheetData>
  <mergeCells count="4">
    <mergeCell ref="A5:D5"/>
    <mergeCell ref="A29:D29"/>
    <mergeCell ref="A30:D30"/>
    <mergeCell ref="A31:D31"/>
  </mergeCells>
  <pageMargins left="0.75" right="0.75" top="0.268999993801117" bottom="0.268999993801117" header="0" footer="0"/>
  <pageSetup paperSize="9" orientation="portrait"/>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4"/>
  <sheetViews>
    <sheetView topLeftCell="A4" workbookViewId="0">
      <selection activeCell="C8" sqref="C8:D13"/>
    </sheetView>
  </sheetViews>
  <sheetFormatPr defaultColWidth="13.3333333333333" defaultRowHeight="13.5" outlineLevelCol="5"/>
  <cols>
    <col min="1" max="1" width="38.8333333333333" style="18" customWidth="1"/>
    <col min="2" max="5" width="16.8333333333333" style="18" customWidth="1"/>
    <col min="6" max="6" width="13.3333333333333" style="18"/>
    <col min="7" max="7" width="13" style="18" customWidth="1"/>
    <col min="8" max="16384" width="13.3333333333333" style="18"/>
  </cols>
  <sheetData>
    <row r="1" ht="22.5" hidden="1" spans="1:2">
      <c r="A1" s="19" t="s">
        <v>645</v>
      </c>
      <c r="B1" s="19" t="s">
        <v>709</v>
      </c>
    </row>
    <row r="2" ht="22.5" hidden="1" spans="1:4">
      <c r="A2" s="19" t="s">
        <v>646</v>
      </c>
      <c r="B2" s="19" t="s">
        <v>617</v>
      </c>
      <c r="C2" s="19" t="s">
        <v>647</v>
      </c>
      <c r="D2" s="19" t="s">
        <v>710</v>
      </c>
    </row>
    <row r="3" ht="11.25" hidden="1" spans="1:6">
      <c r="A3" s="19" t="s">
        <v>648</v>
      </c>
      <c r="C3" s="19" t="s">
        <v>672</v>
      </c>
      <c r="D3" s="19" t="s">
        <v>673</v>
      </c>
      <c r="E3" s="19" t="s">
        <v>711</v>
      </c>
      <c r="F3" s="19" t="s">
        <v>712</v>
      </c>
    </row>
    <row r="4" ht="14.25" customHeight="1" spans="1:1">
      <c r="A4" s="20" t="s">
        <v>713</v>
      </c>
    </row>
    <row r="5" ht="18.75" customHeight="1" spans="1:5">
      <c r="A5" s="21" t="s">
        <v>714</v>
      </c>
      <c r="B5" s="21"/>
      <c r="C5" s="21"/>
      <c r="D5" s="21"/>
      <c r="E5" s="21"/>
    </row>
    <row r="6" ht="14.25" customHeight="1" spans="1:5">
      <c r="A6" s="22" t="s">
        <v>627</v>
      </c>
      <c r="B6" s="22"/>
      <c r="C6" s="22"/>
      <c r="D6" s="22"/>
      <c r="E6" s="22"/>
    </row>
    <row r="7" ht="34.5" customHeight="1" spans="1:5">
      <c r="A7" s="23" t="s">
        <v>76</v>
      </c>
      <c r="B7" s="23" t="s">
        <v>633</v>
      </c>
      <c r="C7" s="23" t="s">
        <v>677</v>
      </c>
      <c r="D7" s="23" t="s">
        <v>678</v>
      </c>
      <c r="E7" s="23" t="s">
        <v>715</v>
      </c>
    </row>
    <row r="8" ht="34.5" customHeight="1" spans="1:6">
      <c r="A8" s="24" t="s">
        <v>716</v>
      </c>
      <c r="B8" s="25" t="s">
        <v>634</v>
      </c>
      <c r="C8" s="26">
        <v>102.2</v>
      </c>
      <c r="D8" s="26">
        <v>102.2</v>
      </c>
      <c r="E8" s="26"/>
      <c r="F8" s="19"/>
    </row>
    <row r="9" ht="34.5" customHeight="1" spans="1:6">
      <c r="A9" s="24" t="s">
        <v>717</v>
      </c>
      <c r="B9" s="25" t="s">
        <v>635</v>
      </c>
      <c r="C9" s="26">
        <v>11.53</v>
      </c>
      <c r="D9" s="26">
        <v>11.53</v>
      </c>
      <c r="E9" s="26"/>
      <c r="F9" s="19"/>
    </row>
    <row r="10" ht="34.5" customHeight="1" spans="1:6">
      <c r="A10" s="24" t="s">
        <v>718</v>
      </c>
      <c r="B10" s="25" t="s">
        <v>636</v>
      </c>
      <c r="C10" s="26">
        <v>90.67</v>
      </c>
      <c r="D10" s="26">
        <v>90.67</v>
      </c>
      <c r="E10" s="26"/>
      <c r="F10" s="19"/>
    </row>
    <row r="11" ht="60" customHeight="1" spans="1:6">
      <c r="A11" s="24" t="s">
        <v>719</v>
      </c>
      <c r="B11" s="25" t="s">
        <v>637</v>
      </c>
      <c r="C11" s="26">
        <v>0</v>
      </c>
      <c r="D11" s="26">
        <v>0</v>
      </c>
      <c r="E11" s="26"/>
      <c r="F11" s="19"/>
    </row>
    <row r="12" ht="34.5" customHeight="1" spans="1:6">
      <c r="A12" s="24" t="s">
        <v>717</v>
      </c>
      <c r="B12" s="25" t="s">
        <v>638</v>
      </c>
      <c r="C12" s="26">
        <v>0</v>
      </c>
      <c r="D12" s="26">
        <v>0</v>
      </c>
      <c r="E12" s="26"/>
      <c r="F12" s="19"/>
    </row>
    <row r="13" ht="34.5" customHeight="1" spans="1:6">
      <c r="A13" s="24" t="s">
        <v>718</v>
      </c>
      <c r="B13" s="25" t="s">
        <v>639</v>
      </c>
      <c r="C13" s="26">
        <v>0</v>
      </c>
      <c r="D13" s="26">
        <v>0</v>
      </c>
      <c r="E13" s="26"/>
      <c r="F13" s="19"/>
    </row>
    <row r="14" ht="41.25" customHeight="1" spans="1:5">
      <c r="A14" s="19" t="s">
        <v>720</v>
      </c>
      <c r="B14" s="19"/>
      <c r="C14" s="19"/>
      <c r="D14" s="19"/>
      <c r="E14" s="19"/>
    </row>
  </sheetData>
  <mergeCells count="3">
    <mergeCell ref="A5:E5"/>
    <mergeCell ref="A6:E6"/>
    <mergeCell ref="A14:E14"/>
  </mergeCells>
  <pageMargins left="0.75" right="0.75" top="0.268999993801117" bottom="0.268999993801117" header="0" footer="0"/>
  <pageSetup paperSize="9" orientation="portrait"/>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0"/>
  <sheetViews>
    <sheetView workbookViewId="0">
      <selection activeCell="A2" sqref="A2:F2"/>
    </sheetView>
  </sheetViews>
  <sheetFormatPr defaultColWidth="12" defaultRowHeight="13.5" outlineLevelCol="6"/>
  <cols>
    <col min="1" max="1" width="8.83333333333333" style="1" customWidth="1"/>
    <col min="2" max="2" width="31.8333333333333" style="1" customWidth="1"/>
    <col min="3" max="3" width="20" style="1" customWidth="1"/>
    <col min="4" max="4" width="21.5" style="1" customWidth="1"/>
    <col min="5" max="5" width="17" style="1" customWidth="1"/>
    <col min="6" max="6" width="16.1666666666667" style="1" customWidth="1"/>
    <col min="7" max="16384" width="12" style="1"/>
  </cols>
  <sheetData>
    <row r="1" ht="15.75" customHeight="1" spans="1:1">
      <c r="A1" s="1" t="s">
        <v>721</v>
      </c>
    </row>
    <row r="2" ht="26.25" customHeight="1" spans="1:6">
      <c r="A2" s="10" t="s">
        <v>722</v>
      </c>
      <c r="B2" s="10"/>
      <c r="C2" s="10"/>
      <c r="D2" s="10"/>
      <c r="E2" s="10"/>
      <c r="F2" s="10"/>
    </row>
    <row r="3" ht="16.5" customHeight="1" spans="2:6">
      <c r="B3" s="11"/>
      <c r="C3" s="11"/>
      <c r="D3" s="11"/>
      <c r="E3" s="11"/>
      <c r="F3" s="6" t="s">
        <v>627</v>
      </c>
    </row>
    <row r="4" ht="24" customHeight="1" spans="1:6">
      <c r="A4" s="7" t="s">
        <v>723</v>
      </c>
      <c r="B4" s="7" t="s">
        <v>428</v>
      </c>
      <c r="C4" s="7" t="s">
        <v>724</v>
      </c>
      <c r="D4" s="7" t="s">
        <v>725</v>
      </c>
      <c r="E4" s="7" t="s">
        <v>726</v>
      </c>
      <c r="F4" s="7" t="s">
        <v>727</v>
      </c>
    </row>
    <row r="5" ht="25.5" customHeight="1" spans="1:7">
      <c r="A5" s="12"/>
      <c r="B5" s="7" t="s">
        <v>100</v>
      </c>
      <c r="C5" s="13"/>
      <c r="D5" s="13"/>
      <c r="E5" s="13"/>
      <c r="F5" s="14">
        <f>SUM(F6:F8)</f>
        <v>0</v>
      </c>
      <c r="G5" s="15"/>
    </row>
    <row r="6" ht="25.5" customHeight="1" spans="1:7">
      <c r="A6" s="12">
        <v>1</v>
      </c>
      <c r="B6" s="16"/>
      <c r="C6" s="13"/>
      <c r="D6" s="13"/>
      <c r="E6" s="13"/>
      <c r="F6" s="14"/>
      <c r="G6" s="15"/>
    </row>
    <row r="7" ht="24.75" customHeight="1" spans="1:7">
      <c r="A7" s="12">
        <v>2</v>
      </c>
      <c r="B7" s="16"/>
      <c r="C7" s="13"/>
      <c r="D7" s="13"/>
      <c r="E7" s="13"/>
      <c r="F7" s="14"/>
      <c r="G7" s="15"/>
    </row>
    <row r="8" ht="24.75" customHeight="1" spans="1:7">
      <c r="A8" s="12">
        <v>3</v>
      </c>
      <c r="B8" s="16"/>
      <c r="C8" s="13"/>
      <c r="D8" s="13"/>
      <c r="E8" s="13"/>
      <c r="F8" s="14"/>
      <c r="G8" s="15"/>
    </row>
    <row r="9" ht="61.5" customHeight="1" spans="1:6">
      <c r="A9" s="17" t="s">
        <v>728</v>
      </c>
      <c r="B9" s="17"/>
      <c r="C9" s="17"/>
      <c r="D9" s="17"/>
      <c r="E9" s="17"/>
      <c r="F9" s="17"/>
    </row>
    <row r="10" spans="2:2">
      <c r="B10" s="1" t="s">
        <v>729</v>
      </c>
    </row>
  </sheetData>
  <mergeCells count="2">
    <mergeCell ref="A2:F2"/>
    <mergeCell ref="A9:F9"/>
  </mergeCells>
  <pageMargins left="0.7" right="0.7" top="0.75" bottom="0.75" header="0.3" footer="0.3"/>
  <pageSetup paperSize="9" orientation="portrait"/>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9"/>
  <sheetViews>
    <sheetView workbookViewId="0">
      <selection activeCell="A2" sqref="A2:B2"/>
    </sheetView>
  </sheetViews>
  <sheetFormatPr defaultColWidth="12" defaultRowHeight="14.25" outlineLevelCol="5"/>
  <cols>
    <col min="1" max="1" width="45.1666666666667" style="3"/>
    <col min="2" max="2" width="62" style="3" customWidth="1"/>
    <col min="3" max="16384" width="12" style="3"/>
  </cols>
  <sheetData>
    <row r="1" s="1" customFormat="1" ht="15.75" customHeight="1" spans="1:1">
      <c r="A1" s="1" t="s">
        <v>730</v>
      </c>
    </row>
    <row r="2" s="1" customFormat="1" ht="26.25" customHeight="1" spans="1:6">
      <c r="A2" s="4" t="s">
        <v>731</v>
      </c>
      <c r="B2" s="4"/>
      <c r="C2" s="5"/>
      <c r="D2" s="5"/>
      <c r="E2" s="5"/>
      <c r="F2" s="5"/>
    </row>
    <row r="3" s="1" customFormat="1" ht="16.5" customHeight="1" spans="2:6">
      <c r="B3" s="6" t="s">
        <v>627</v>
      </c>
      <c r="C3" s="5"/>
      <c r="D3" s="5"/>
      <c r="E3" s="5"/>
      <c r="F3" s="5"/>
    </row>
    <row r="4" s="1" customFormat="1" ht="24" customHeight="1" spans="1:6">
      <c r="A4" s="7" t="s">
        <v>732</v>
      </c>
      <c r="B4" s="7" t="s">
        <v>733</v>
      </c>
      <c r="C4" s="5"/>
      <c r="D4" s="5"/>
      <c r="E4" s="5"/>
      <c r="F4" s="5"/>
    </row>
    <row r="5" s="2" customFormat="1" ht="19.5" spans="1:6">
      <c r="A5" s="8" t="s">
        <v>100</v>
      </c>
      <c r="B5" s="8"/>
      <c r="C5" s="5"/>
      <c r="D5" s="5"/>
      <c r="E5" s="5"/>
      <c r="F5" s="5"/>
    </row>
    <row r="6" ht="19.5" spans="1:6">
      <c r="A6" s="9" t="s">
        <v>734</v>
      </c>
      <c r="B6" s="9"/>
      <c r="C6" s="5"/>
      <c r="D6" s="5"/>
      <c r="E6" s="5"/>
      <c r="F6" s="5"/>
    </row>
    <row r="7" ht="19.5" spans="1:6">
      <c r="A7" s="9" t="s">
        <v>735</v>
      </c>
      <c r="B7" s="9"/>
      <c r="C7" s="5"/>
      <c r="D7" s="5"/>
      <c r="E7" s="5"/>
      <c r="F7" s="5"/>
    </row>
    <row r="8" ht="19.5" spans="1:6">
      <c r="A8" s="9" t="s">
        <v>736</v>
      </c>
      <c r="B8" s="9"/>
      <c r="C8" s="5"/>
      <c r="D8" s="5"/>
      <c r="E8" s="5"/>
      <c r="F8" s="5"/>
    </row>
    <row r="9" ht="19.5" spans="1:6">
      <c r="A9" s="9" t="s">
        <v>737</v>
      </c>
      <c r="B9" s="9"/>
      <c r="C9" s="5"/>
      <c r="D9" s="5"/>
      <c r="E9" s="5"/>
      <c r="F9" s="5"/>
    </row>
    <row r="10" ht="19.5" spans="1:6">
      <c r="A10" s="9" t="s">
        <v>738</v>
      </c>
      <c r="B10" s="9"/>
      <c r="C10" s="5"/>
      <c r="D10" s="5"/>
      <c r="E10" s="5"/>
      <c r="F10" s="5"/>
    </row>
    <row r="11" ht="19.5" spans="1:6">
      <c r="A11" s="9" t="s">
        <v>739</v>
      </c>
      <c r="B11" s="9"/>
      <c r="C11" s="5"/>
      <c r="D11" s="5"/>
      <c r="E11" s="5"/>
      <c r="F11" s="5"/>
    </row>
    <row r="12" ht="19.5" spans="1:6">
      <c r="A12" s="9" t="s">
        <v>740</v>
      </c>
      <c r="B12" s="9"/>
      <c r="C12" s="5"/>
      <c r="D12" s="5"/>
      <c r="E12" s="5"/>
      <c r="F12" s="5"/>
    </row>
    <row r="13" ht="19.5" spans="1:6">
      <c r="A13" s="9" t="s">
        <v>741</v>
      </c>
      <c r="B13" s="9"/>
      <c r="C13" s="5"/>
      <c r="D13" s="5"/>
      <c r="E13" s="5"/>
      <c r="F13" s="5"/>
    </row>
    <row r="14" ht="19.5" spans="1:6">
      <c r="A14" s="9" t="s">
        <v>742</v>
      </c>
      <c r="B14" s="9"/>
      <c r="C14" s="5"/>
      <c r="D14" s="5"/>
      <c r="E14" s="5"/>
      <c r="F14" s="5"/>
    </row>
    <row r="15" ht="19.5" spans="1:6">
      <c r="A15" s="9" t="s">
        <v>743</v>
      </c>
      <c r="B15" s="9"/>
      <c r="C15" s="5"/>
      <c r="D15" s="5"/>
      <c r="E15" s="5"/>
      <c r="F15" s="5"/>
    </row>
    <row r="16" ht="19.5" spans="1:6">
      <c r="A16" s="9" t="s">
        <v>744</v>
      </c>
      <c r="B16" s="9"/>
      <c r="C16" s="5"/>
      <c r="D16" s="5"/>
      <c r="E16" s="5"/>
      <c r="F16" s="5"/>
    </row>
    <row r="17" ht="19.5" spans="1:6">
      <c r="A17" s="9" t="s">
        <v>745</v>
      </c>
      <c r="B17" s="9"/>
      <c r="C17" s="5"/>
      <c r="D17" s="5"/>
      <c r="E17" s="5"/>
      <c r="F17" s="5"/>
    </row>
    <row r="18" ht="13.5" spans="1:1">
      <c r="A18" s="1"/>
    </row>
    <row r="19" ht="13.5" spans="1:1">
      <c r="A19" s="1" t="s">
        <v>729</v>
      </c>
    </row>
  </sheetData>
  <mergeCells count="1">
    <mergeCell ref="A2:B2"/>
  </mergeCells>
  <pageMargins left="0.7" right="0.7" top="0.75" bottom="0.75" header="0.3" footer="0.3"/>
  <pageSetup paperSize="9" orientation="portrait" horizontalDpi="180" verticalDpi="180"/>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33333333333333" defaultRowHeight="11.25"/>
  <sheetData/>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8" tint="0.799981688894314"/>
  </sheetPr>
  <dimension ref="A1:P39"/>
  <sheetViews>
    <sheetView workbookViewId="0">
      <selection activeCell="B11" sqref="A1:B27"/>
    </sheetView>
  </sheetViews>
  <sheetFormatPr defaultColWidth="9.33333333333333" defaultRowHeight="15"/>
  <cols>
    <col min="1" max="1" width="46.8333333333333" style="225" customWidth="1"/>
    <col min="2" max="2" width="34" style="228" customWidth="1"/>
    <col min="3" max="7" width="9.33333333333333" style="224"/>
    <col min="8" max="8" width="11.1666666666667" style="224"/>
    <col min="9" max="9" width="12.5" style="224"/>
    <col min="10" max="10" width="11.1666666666667" style="224"/>
    <col min="11" max="11" width="12.5" style="224"/>
    <col min="12" max="14" width="9.33333333333333" style="224"/>
    <col min="15" max="15" width="11.1666666666667" style="224"/>
    <col min="16" max="16" width="12.5" style="224"/>
    <col min="17" max="215" width="9.33333333333333" style="224"/>
  </cols>
  <sheetData>
    <row r="1" s="224" customFormat="1" ht="29.25" customHeight="1" spans="1:2">
      <c r="A1" s="229" t="s">
        <v>73</v>
      </c>
      <c r="B1" s="228"/>
    </row>
    <row r="2" s="224" customFormat="1" ht="28.5" customHeight="1" spans="1:2">
      <c r="A2" s="136" t="s">
        <v>74</v>
      </c>
      <c r="B2" s="230"/>
    </row>
    <row r="3" s="166" customFormat="1" ht="21.75" customHeight="1" spans="1:2">
      <c r="A3" s="225"/>
      <c r="B3" s="231" t="s">
        <v>75</v>
      </c>
    </row>
    <row r="4" s="166" customFormat="1" ht="22.15" customHeight="1" spans="1:2">
      <c r="A4" s="117" t="s">
        <v>76</v>
      </c>
      <c r="B4" s="51" t="s">
        <v>77</v>
      </c>
    </row>
    <row r="5" s="225" customFormat="1" ht="22.15" customHeight="1" spans="1:11">
      <c r="A5" s="170" t="s">
        <v>78</v>
      </c>
      <c r="B5" s="203">
        <v>54226.774917</v>
      </c>
      <c r="F5" s="166"/>
      <c r="G5" s="166"/>
      <c r="H5" s="166"/>
      <c r="I5" s="166"/>
      <c r="J5" s="166"/>
      <c r="K5" s="166"/>
    </row>
    <row r="6" s="226" customFormat="1" ht="22.15" customHeight="1" spans="1:16">
      <c r="A6" s="142" t="s">
        <v>79</v>
      </c>
      <c r="B6" s="202">
        <v>8552.961447</v>
      </c>
      <c r="F6" s="225"/>
      <c r="G6" s="225"/>
      <c r="H6" s="225"/>
      <c r="I6" s="225"/>
      <c r="J6" s="225"/>
      <c r="K6" s="225"/>
      <c r="M6" s="227"/>
      <c r="N6" s="227"/>
      <c r="O6" s="227"/>
      <c r="P6" s="227"/>
    </row>
    <row r="7" s="227" customFormat="1" ht="22.15" customHeight="1" spans="1:11">
      <c r="A7" s="170" t="s">
        <v>80</v>
      </c>
      <c r="B7" s="203">
        <v>65902.180087</v>
      </c>
      <c r="F7" s="225"/>
      <c r="G7" s="225"/>
      <c r="H7" s="225"/>
      <c r="I7" s="225"/>
      <c r="J7" s="225"/>
      <c r="K7" s="225"/>
    </row>
    <row r="8" s="227" customFormat="1" ht="22.15" customHeight="1" spans="1:11">
      <c r="A8" s="142" t="s">
        <v>81</v>
      </c>
      <c r="B8" s="202">
        <v>1460.354517</v>
      </c>
      <c r="F8" s="225"/>
      <c r="G8" s="225"/>
      <c r="H8" s="225"/>
      <c r="I8" s="225"/>
      <c r="J8" s="225"/>
      <c r="K8" s="225"/>
    </row>
    <row r="9" s="227" customFormat="1" ht="22.15" customHeight="1" spans="1:11">
      <c r="A9" s="170" t="s">
        <v>82</v>
      </c>
      <c r="B9" s="203">
        <v>1276.975497</v>
      </c>
      <c r="F9" s="226"/>
      <c r="G9" s="226"/>
      <c r="H9" s="226"/>
      <c r="I9" s="226"/>
      <c r="J9" s="226"/>
      <c r="K9" s="225"/>
    </row>
    <row r="10" s="227" customFormat="1" ht="22.15" customHeight="1" spans="1:11">
      <c r="A10" s="142" t="s">
        <v>83</v>
      </c>
      <c r="B10" s="202">
        <v>54601.984236</v>
      </c>
      <c r="K10" s="225"/>
    </row>
    <row r="11" s="227" customFormat="1" ht="22.15" customHeight="1" spans="1:11">
      <c r="A11" s="170" t="s">
        <v>84</v>
      </c>
      <c r="B11" s="203">
        <v>16542.459287</v>
      </c>
      <c r="K11" s="226"/>
    </row>
    <row r="12" s="227" customFormat="1" ht="22.15" customHeight="1" spans="1:2">
      <c r="A12" s="142" t="s">
        <v>85</v>
      </c>
      <c r="B12" s="202">
        <v>1056.830424</v>
      </c>
    </row>
    <row r="13" s="227" customFormat="1" ht="22.15" customHeight="1" spans="1:2">
      <c r="A13" s="170" t="s">
        <v>86</v>
      </c>
      <c r="B13" s="203">
        <v>11314.891115</v>
      </c>
    </row>
    <row r="14" s="227" customFormat="1" ht="22.15" customHeight="1" spans="1:2">
      <c r="A14" s="142" t="s">
        <v>87</v>
      </c>
      <c r="B14" s="202">
        <v>9736.978657</v>
      </c>
    </row>
    <row r="15" s="227" customFormat="1" ht="22.15" customHeight="1" spans="1:2">
      <c r="A15" s="170" t="s">
        <v>88</v>
      </c>
      <c r="B15" s="203">
        <v>1832.54194</v>
      </c>
    </row>
    <row r="16" s="227" customFormat="1" ht="22.15" customHeight="1" spans="1:2">
      <c r="A16" s="142" t="s">
        <v>89</v>
      </c>
      <c r="B16" s="202">
        <v>1104.639905</v>
      </c>
    </row>
    <row r="17" s="227" customFormat="1" ht="22.15" customHeight="1" spans="1:2">
      <c r="A17" s="170" t="s">
        <v>90</v>
      </c>
      <c r="B17" s="203">
        <v>363.582498</v>
      </c>
    </row>
    <row r="18" s="227" customFormat="1" ht="22.15" customHeight="1" spans="1:2">
      <c r="A18" s="142" t="s">
        <v>91</v>
      </c>
      <c r="B18" s="202">
        <v>163.34566</v>
      </c>
    </row>
    <row r="19" s="227" customFormat="1" ht="22.15" customHeight="1" spans="1:2">
      <c r="A19" s="170" t="s">
        <v>92</v>
      </c>
      <c r="B19" s="203">
        <v>4860.981374</v>
      </c>
    </row>
    <row r="20" s="227" customFormat="1" ht="22.15" customHeight="1" spans="1:2">
      <c r="A20" s="142" t="s">
        <v>93</v>
      </c>
      <c r="B20" s="202">
        <v>1423.017765</v>
      </c>
    </row>
    <row r="21" s="227" customFormat="1" ht="22.15" customHeight="1" spans="1:10">
      <c r="A21" s="170" t="s">
        <v>94</v>
      </c>
      <c r="B21" s="203">
        <v>5000</v>
      </c>
      <c r="J21" s="224"/>
    </row>
    <row r="22" s="227" customFormat="1" ht="22.15" customHeight="1" spans="1:10">
      <c r="A22" s="142" t="s">
        <v>95</v>
      </c>
      <c r="B22" s="202">
        <v>567.693151</v>
      </c>
      <c r="J22" s="224"/>
    </row>
    <row r="23" s="227" customFormat="1" ht="22.15" customHeight="1" spans="1:2">
      <c r="A23" s="170" t="s">
        <v>96</v>
      </c>
      <c r="B23" s="203">
        <v>65937.08</v>
      </c>
    </row>
    <row r="24" s="227" customFormat="1" ht="22.15" customHeight="1" spans="1:2">
      <c r="A24" s="142" t="s">
        <v>97</v>
      </c>
      <c r="B24" s="202">
        <v>214</v>
      </c>
    </row>
    <row r="25" s="227" customFormat="1" ht="22.15" customHeight="1" spans="1:16">
      <c r="A25" s="170" t="s">
        <v>98</v>
      </c>
      <c r="B25" s="203">
        <v>3280</v>
      </c>
      <c r="M25" s="166"/>
      <c r="N25" s="166"/>
      <c r="O25" s="166"/>
      <c r="P25" s="166"/>
    </row>
    <row r="26" s="227" customFormat="1" ht="22.15" customHeight="1" spans="1:16">
      <c r="A26" s="142" t="s">
        <v>99</v>
      </c>
      <c r="B26" s="202">
        <v>10</v>
      </c>
      <c r="M26" s="166"/>
      <c r="N26" s="166"/>
      <c r="O26" s="166"/>
      <c r="P26" s="166"/>
    </row>
    <row r="27" s="224" customFormat="1" ht="19.5" customHeight="1" spans="1:11">
      <c r="A27" s="232" t="s">
        <v>100</v>
      </c>
      <c r="B27" s="51">
        <f>SUM(B5:B26)</f>
        <v>309429</v>
      </c>
      <c r="F27" s="166"/>
      <c r="G27" s="166"/>
      <c r="H27" s="166"/>
      <c r="I27" s="166"/>
      <c r="J27" s="166"/>
      <c r="K27" s="166"/>
    </row>
    <row r="28" s="224" customFormat="1" ht="19.5" customHeight="1" spans="1:10">
      <c r="A28" s="225"/>
      <c r="B28" s="228"/>
      <c r="F28" s="166"/>
      <c r="G28" s="166"/>
      <c r="H28" s="166"/>
      <c r="I28" s="166"/>
      <c r="J28" s="166"/>
    </row>
    <row r="29" s="224" customFormat="1" ht="19.5" customHeight="1" spans="1:10">
      <c r="A29" s="225"/>
      <c r="B29" s="228"/>
      <c r="F29" s="166"/>
      <c r="G29" s="166"/>
      <c r="H29" s="166"/>
      <c r="I29" s="166"/>
      <c r="J29" s="166"/>
    </row>
    <row r="30" s="224" customFormat="1" ht="19.5" customHeight="1" spans="1:11">
      <c r="A30" s="225"/>
      <c r="B30" s="228"/>
      <c r="F30" s="166"/>
      <c r="G30" s="166"/>
      <c r="H30" s="166"/>
      <c r="I30" s="166"/>
      <c r="J30" s="166"/>
      <c r="K30" s="166"/>
    </row>
    <row r="31" s="224" customFormat="1" ht="19.5" customHeight="1" spans="1:11">
      <c r="A31" s="225"/>
      <c r="B31" s="228"/>
      <c r="K31" s="166"/>
    </row>
    <row r="32" s="224" customFormat="1" ht="19.5" customHeight="1" spans="1:11">
      <c r="A32" s="225"/>
      <c r="B32" s="228"/>
      <c r="K32" s="166"/>
    </row>
    <row r="33" s="224" customFormat="1" ht="19.5" customHeight="1" spans="1:11">
      <c r="A33" s="225"/>
      <c r="B33" s="228"/>
      <c r="K33" s="166"/>
    </row>
    <row r="34" s="224" customFormat="1" ht="19.5" customHeight="1" spans="1:2">
      <c r="A34" s="225"/>
      <c r="B34" s="228"/>
    </row>
    <row r="35" s="224" customFormat="1" ht="19.5" customHeight="1" spans="1:2">
      <c r="A35" s="225"/>
      <c r="B35" s="228"/>
    </row>
    <row r="36" s="224" customFormat="1" ht="19.5" customHeight="1" spans="1:2">
      <c r="A36" s="225"/>
      <c r="B36" s="228"/>
    </row>
    <row r="37" s="224" customFormat="1" ht="19.5" customHeight="1" spans="1:2">
      <c r="A37" s="225"/>
      <c r="B37" s="228"/>
    </row>
    <row r="38" s="224" customFormat="1" ht="19.5" customHeight="1" spans="1:2">
      <c r="A38" s="225"/>
      <c r="B38" s="228"/>
    </row>
    <row r="39" s="224" customFormat="1" ht="19.5" customHeight="1" spans="1:2">
      <c r="A39" s="225"/>
      <c r="B39" s="228"/>
    </row>
  </sheetData>
  <mergeCells count="1">
    <mergeCell ref="A2:B2"/>
  </mergeCells>
  <pageMargins left="0.75" right="0.75" top="1" bottom="1" header="0.51" footer="0.51"/>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8" tint="0.799981688894314"/>
  </sheetPr>
  <dimension ref="A1:IV345"/>
  <sheetViews>
    <sheetView workbookViewId="0">
      <selection activeCell="A4" sqref="A1:C345"/>
    </sheetView>
  </sheetViews>
  <sheetFormatPr defaultColWidth="9.33333333333333" defaultRowHeight="15" customHeight="1"/>
  <cols>
    <col min="1" max="1" width="12.3333333333333" style="208" customWidth="1"/>
    <col min="2" max="2" width="64" style="209" customWidth="1"/>
    <col min="3" max="3" width="19" style="210" customWidth="1"/>
    <col min="4" max="188" width="9.33333333333333" style="211" customWidth="1"/>
    <col min="189" max="239" width="9.33333333333333" style="211"/>
    <col min="240" max="16384" width="9.33333333333333" style="212"/>
  </cols>
  <sheetData>
    <row r="1" ht="29.25" customHeight="1" spans="1:1">
      <c r="A1" s="213" t="s">
        <v>101</v>
      </c>
    </row>
    <row r="2" ht="28.5" customHeight="1" spans="1:3">
      <c r="A2" s="214" t="s">
        <v>102</v>
      </c>
      <c r="B2" s="215"/>
      <c r="C2" s="216"/>
    </row>
    <row r="3" s="204" customFormat="1" ht="21.75" customHeight="1" spans="1:256">
      <c r="A3" s="208"/>
      <c r="B3" s="209"/>
      <c r="C3" s="217" t="s">
        <v>37</v>
      </c>
      <c r="D3" s="209"/>
      <c r="E3" s="209"/>
      <c r="F3" s="209"/>
      <c r="G3" s="209"/>
      <c r="H3" s="209"/>
      <c r="I3" s="209"/>
      <c r="J3" s="209"/>
      <c r="K3" s="209"/>
      <c r="L3" s="209"/>
      <c r="M3" s="209"/>
      <c r="N3" s="209"/>
      <c r="O3" s="209"/>
      <c r="P3" s="209"/>
      <c r="Q3" s="209"/>
      <c r="R3" s="209"/>
      <c r="S3" s="209"/>
      <c r="T3" s="209"/>
      <c r="U3" s="209"/>
      <c r="V3" s="209"/>
      <c r="W3" s="209"/>
      <c r="X3" s="209"/>
      <c r="Y3" s="209"/>
      <c r="Z3" s="209"/>
      <c r="AA3" s="209"/>
      <c r="AB3" s="209"/>
      <c r="AC3" s="209"/>
      <c r="AD3" s="209"/>
      <c r="AE3" s="209"/>
      <c r="AF3" s="209"/>
      <c r="AG3" s="209"/>
      <c r="AH3" s="209"/>
      <c r="AI3" s="209"/>
      <c r="AJ3" s="209"/>
      <c r="AK3" s="209"/>
      <c r="AL3" s="209"/>
      <c r="AM3" s="209"/>
      <c r="AN3" s="209"/>
      <c r="AO3" s="209"/>
      <c r="AP3" s="209"/>
      <c r="AQ3" s="209"/>
      <c r="AR3" s="209"/>
      <c r="AS3" s="209"/>
      <c r="AT3" s="209"/>
      <c r="AU3" s="209"/>
      <c r="AV3" s="209"/>
      <c r="AW3" s="209"/>
      <c r="AX3" s="209"/>
      <c r="AY3" s="209"/>
      <c r="AZ3" s="209"/>
      <c r="BA3" s="209"/>
      <c r="BB3" s="209"/>
      <c r="BC3" s="209"/>
      <c r="BD3" s="209"/>
      <c r="BE3" s="209"/>
      <c r="BF3" s="209"/>
      <c r="BG3" s="209"/>
      <c r="BH3" s="209"/>
      <c r="BI3" s="209"/>
      <c r="BJ3" s="209"/>
      <c r="BK3" s="209"/>
      <c r="BL3" s="209"/>
      <c r="BM3" s="209"/>
      <c r="BN3" s="209"/>
      <c r="BO3" s="209"/>
      <c r="BP3" s="209"/>
      <c r="BQ3" s="209"/>
      <c r="BR3" s="209"/>
      <c r="BS3" s="209"/>
      <c r="BT3" s="209"/>
      <c r="BU3" s="209"/>
      <c r="BV3" s="209"/>
      <c r="BW3" s="209"/>
      <c r="BX3" s="209"/>
      <c r="BY3" s="209"/>
      <c r="BZ3" s="209"/>
      <c r="CA3" s="209"/>
      <c r="CB3" s="209"/>
      <c r="CC3" s="209"/>
      <c r="CD3" s="209"/>
      <c r="CE3" s="209"/>
      <c r="CF3" s="209"/>
      <c r="CG3" s="209"/>
      <c r="CH3" s="209"/>
      <c r="CI3" s="209"/>
      <c r="CJ3" s="209"/>
      <c r="CK3" s="209"/>
      <c r="CL3" s="209"/>
      <c r="CM3" s="209"/>
      <c r="CN3" s="209"/>
      <c r="CO3" s="209"/>
      <c r="CP3" s="209"/>
      <c r="CQ3" s="209"/>
      <c r="CR3" s="209"/>
      <c r="CS3" s="209"/>
      <c r="CT3" s="209"/>
      <c r="CU3" s="209"/>
      <c r="CV3" s="209"/>
      <c r="CW3" s="209"/>
      <c r="CX3" s="209"/>
      <c r="CY3" s="209"/>
      <c r="CZ3" s="209"/>
      <c r="DA3" s="209"/>
      <c r="DB3" s="209"/>
      <c r="DC3" s="209"/>
      <c r="DD3" s="209"/>
      <c r="DE3" s="209"/>
      <c r="DF3" s="209"/>
      <c r="DG3" s="209"/>
      <c r="DH3" s="209"/>
      <c r="DI3" s="209"/>
      <c r="DJ3" s="209"/>
      <c r="DK3" s="209"/>
      <c r="DL3" s="209"/>
      <c r="DM3" s="209"/>
      <c r="DN3" s="209"/>
      <c r="DO3" s="209"/>
      <c r="DP3" s="209"/>
      <c r="DQ3" s="209"/>
      <c r="DR3" s="209"/>
      <c r="DS3" s="209"/>
      <c r="DT3" s="209"/>
      <c r="DU3" s="209"/>
      <c r="DV3" s="209"/>
      <c r="DW3" s="209"/>
      <c r="DX3" s="209"/>
      <c r="DY3" s="209"/>
      <c r="DZ3" s="209"/>
      <c r="EA3" s="209"/>
      <c r="EB3" s="209"/>
      <c r="EC3" s="209"/>
      <c r="ED3" s="209"/>
      <c r="EE3" s="209"/>
      <c r="EF3" s="209"/>
      <c r="EG3" s="209"/>
      <c r="EH3" s="209"/>
      <c r="EI3" s="209"/>
      <c r="EJ3" s="209"/>
      <c r="EK3" s="209"/>
      <c r="EL3" s="209"/>
      <c r="EM3" s="209"/>
      <c r="EN3" s="209"/>
      <c r="EO3" s="209"/>
      <c r="EP3" s="209"/>
      <c r="EQ3" s="209"/>
      <c r="ER3" s="209"/>
      <c r="ES3" s="209"/>
      <c r="ET3" s="209"/>
      <c r="EU3" s="209"/>
      <c r="EV3" s="209"/>
      <c r="EW3" s="209"/>
      <c r="EX3" s="209"/>
      <c r="EY3" s="209"/>
      <c r="EZ3" s="209"/>
      <c r="FA3" s="209"/>
      <c r="FB3" s="209"/>
      <c r="FC3" s="209"/>
      <c r="FD3" s="209"/>
      <c r="FE3" s="209"/>
      <c r="FF3" s="209"/>
      <c r="FG3" s="209"/>
      <c r="FH3" s="209"/>
      <c r="FI3" s="209"/>
      <c r="FJ3" s="209"/>
      <c r="FK3" s="209"/>
      <c r="FL3" s="209"/>
      <c r="FM3" s="209"/>
      <c r="FN3" s="209"/>
      <c r="FO3" s="209"/>
      <c r="FP3" s="209"/>
      <c r="FQ3" s="209"/>
      <c r="FR3" s="209"/>
      <c r="FS3" s="209"/>
      <c r="FT3" s="209"/>
      <c r="FU3" s="209"/>
      <c r="FV3" s="209"/>
      <c r="FW3" s="209"/>
      <c r="FX3" s="209"/>
      <c r="FY3" s="209"/>
      <c r="FZ3" s="209"/>
      <c r="GA3" s="209"/>
      <c r="GB3" s="209"/>
      <c r="GC3" s="209"/>
      <c r="GD3" s="209"/>
      <c r="GE3" s="209"/>
      <c r="GF3" s="209"/>
      <c r="GG3" s="209"/>
      <c r="GH3" s="209"/>
      <c r="GI3" s="209"/>
      <c r="GJ3" s="209"/>
      <c r="GK3" s="209"/>
      <c r="GL3" s="209"/>
      <c r="GM3" s="209"/>
      <c r="GN3" s="209"/>
      <c r="GO3" s="209"/>
      <c r="GP3" s="209"/>
      <c r="GQ3" s="209"/>
      <c r="GR3" s="209"/>
      <c r="GS3" s="209"/>
      <c r="GT3" s="209"/>
      <c r="GU3" s="209"/>
      <c r="GV3" s="209"/>
      <c r="GW3" s="209"/>
      <c r="GX3" s="209"/>
      <c r="GY3" s="209"/>
      <c r="GZ3" s="209"/>
      <c r="HA3" s="209"/>
      <c r="HB3" s="209"/>
      <c r="HC3" s="209"/>
      <c r="HD3" s="209"/>
      <c r="HE3" s="209"/>
      <c r="HF3" s="209"/>
      <c r="HG3" s="209"/>
      <c r="HH3" s="209"/>
      <c r="HI3" s="209"/>
      <c r="HJ3" s="209"/>
      <c r="HK3" s="209"/>
      <c r="HL3" s="209"/>
      <c r="HM3" s="209"/>
      <c r="HN3" s="209"/>
      <c r="HO3" s="209"/>
      <c r="HP3" s="209"/>
      <c r="HQ3" s="209"/>
      <c r="HR3" s="209"/>
      <c r="HS3" s="209"/>
      <c r="HT3" s="209"/>
      <c r="HU3" s="209"/>
      <c r="HV3" s="209"/>
      <c r="HW3" s="209"/>
      <c r="HX3" s="209"/>
      <c r="HY3" s="209"/>
      <c r="HZ3" s="209"/>
      <c r="IA3" s="209"/>
      <c r="IB3" s="209"/>
      <c r="IC3" s="209"/>
      <c r="ID3" s="209"/>
      <c r="IE3" s="209"/>
      <c r="IF3" s="209"/>
      <c r="IG3" s="209"/>
      <c r="IH3" s="209"/>
      <c r="II3" s="209"/>
      <c r="IJ3" s="209"/>
      <c r="IK3" s="209"/>
      <c r="IL3" s="209"/>
      <c r="IM3" s="209"/>
      <c r="IN3" s="209"/>
      <c r="IO3" s="209"/>
      <c r="IP3" s="209"/>
      <c r="IQ3" s="209"/>
      <c r="IR3" s="209"/>
      <c r="IS3" s="209"/>
      <c r="IT3" s="209"/>
      <c r="IU3" s="209"/>
      <c r="IV3" s="209"/>
    </row>
    <row r="4" s="204" customFormat="1" ht="17.1" customHeight="1" spans="1:256">
      <c r="A4" s="218" t="s">
        <v>103</v>
      </c>
      <c r="B4" s="219" t="s">
        <v>104</v>
      </c>
      <c r="C4" s="220" t="s">
        <v>39</v>
      </c>
      <c r="D4" s="209"/>
      <c r="E4" s="209"/>
      <c r="F4" s="209"/>
      <c r="G4" s="209"/>
      <c r="H4" s="209"/>
      <c r="I4" s="209"/>
      <c r="J4" s="209"/>
      <c r="K4" s="209"/>
      <c r="L4" s="209"/>
      <c r="M4" s="209"/>
      <c r="N4" s="209"/>
      <c r="O4" s="209"/>
      <c r="P4" s="209"/>
      <c r="Q4" s="209"/>
      <c r="R4" s="209"/>
      <c r="S4" s="209"/>
      <c r="T4" s="209"/>
      <c r="U4" s="209"/>
      <c r="V4" s="209"/>
      <c r="W4" s="209"/>
      <c r="X4" s="209"/>
      <c r="Y4" s="209"/>
      <c r="Z4" s="209"/>
      <c r="AA4" s="209"/>
      <c r="AB4" s="209"/>
      <c r="AC4" s="209"/>
      <c r="AD4" s="209"/>
      <c r="AE4" s="209"/>
      <c r="AF4" s="209"/>
      <c r="AG4" s="209"/>
      <c r="AH4" s="209"/>
      <c r="AI4" s="209"/>
      <c r="AJ4" s="209"/>
      <c r="AK4" s="209"/>
      <c r="AL4" s="209"/>
      <c r="AM4" s="209"/>
      <c r="AN4" s="209"/>
      <c r="AO4" s="209"/>
      <c r="AP4" s="209"/>
      <c r="AQ4" s="209"/>
      <c r="AR4" s="209"/>
      <c r="AS4" s="209"/>
      <c r="AT4" s="209"/>
      <c r="AU4" s="209"/>
      <c r="AV4" s="209"/>
      <c r="AW4" s="209"/>
      <c r="AX4" s="209"/>
      <c r="AY4" s="209"/>
      <c r="AZ4" s="209"/>
      <c r="BA4" s="209"/>
      <c r="BB4" s="209"/>
      <c r="BC4" s="209"/>
      <c r="BD4" s="209"/>
      <c r="BE4" s="209"/>
      <c r="BF4" s="209"/>
      <c r="BG4" s="209"/>
      <c r="BH4" s="209"/>
      <c r="BI4" s="209"/>
      <c r="BJ4" s="209"/>
      <c r="BK4" s="209"/>
      <c r="BL4" s="209"/>
      <c r="BM4" s="209"/>
      <c r="BN4" s="209"/>
      <c r="BO4" s="209"/>
      <c r="BP4" s="209"/>
      <c r="BQ4" s="209"/>
      <c r="BR4" s="209"/>
      <c r="BS4" s="209"/>
      <c r="BT4" s="209"/>
      <c r="BU4" s="209"/>
      <c r="BV4" s="209"/>
      <c r="BW4" s="209"/>
      <c r="BX4" s="209"/>
      <c r="BY4" s="209"/>
      <c r="BZ4" s="209"/>
      <c r="CA4" s="209"/>
      <c r="CB4" s="209"/>
      <c r="CC4" s="209"/>
      <c r="CD4" s="209"/>
      <c r="CE4" s="209"/>
      <c r="CF4" s="209"/>
      <c r="CG4" s="209"/>
      <c r="CH4" s="209"/>
      <c r="CI4" s="209"/>
      <c r="CJ4" s="209"/>
      <c r="CK4" s="209"/>
      <c r="CL4" s="209"/>
      <c r="CM4" s="209"/>
      <c r="CN4" s="209"/>
      <c r="CO4" s="209"/>
      <c r="CP4" s="209"/>
      <c r="CQ4" s="209"/>
      <c r="CR4" s="209"/>
      <c r="CS4" s="209"/>
      <c r="CT4" s="209"/>
      <c r="CU4" s="209"/>
      <c r="CV4" s="209"/>
      <c r="CW4" s="209"/>
      <c r="CX4" s="209"/>
      <c r="CY4" s="209"/>
      <c r="CZ4" s="209"/>
      <c r="DA4" s="209"/>
      <c r="DB4" s="209"/>
      <c r="DC4" s="209"/>
      <c r="DD4" s="209"/>
      <c r="DE4" s="209"/>
      <c r="DF4" s="209"/>
      <c r="DG4" s="209"/>
      <c r="DH4" s="209"/>
      <c r="DI4" s="209"/>
      <c r="DJ4" s="209"/>
      <c r="DK4" s="209"/>
      <c r="DL4" s="209"/>
      <c r="DM4" s="209"/>
      <c r="DN4" s="209"/>
      <c r="DO4" s="209"/>
      <c r="DP4" s="209"/>
      <c r="DQ4" s="209"/>
      <c r="DR4" s="209"/>
      <c r="DS4" s="209"/>
      <c r="DT4" s="209"/>
      <c r="DU4" s="209"/>
      <c r="DV4" s="209"/>
      <c r="DW4" s="209"/>
      <c r="DX4" s="209"/>
      <c r="DY4" s="209"/>
      <c r="DZ4" s="209"/>
      <c r="EA4" s="209"/>
      <c r="EB4" s="209"/>
      <c r="EC4" s="209"/>
      <c r="ED4" s="209"/>
      <c r="EE4" s="209"/>
      <c r="EF4" s="209"/>
      <c r="EG4" s="209"/>
      <c r="EH4" s="209"/>
      <c r="EI4" s="209"/>
      <c r="EJ4" s="209"/>
      <c r="EK4" s="209"/>
      <c r="EL4" s="209"/>
      <c r="EM4" s="209"/>
      <c r="EN4" s="209"/>
      <c r="EO4" s="209"/>
      <c r="EP4" s="209"/>
      <c r="EQ4" s="209"/>
      <c r="ER4" s="209"/>
      <c r="ES4" s="209"/>
      <c r="ET4" s="209"/>
      <c r="EU4" s="209"/>
      <c r="EV4" s="209"/>
      <c r="EW4" s="209"/>
      <c r="EX4" s="209"/>
      <c r="EY4" s="209"/>
      <c r="EZ4" s="209"/>
      <c r="FA4" s="209"/>
      <c r="FB4" s="209"/>
      <c r="FC4" s="209"/>
      <c r="FD4" s="209"/>
      <c r="FE4" s="209"/>
      <c r="FF4" s="209"/>
      <c r="FG4" s="209"/>
      <c r="FH4" s="209"/>
      <c r="FI4" s="209"/>
      <c r="FJ4" s="209"/>
      <c r="FK4" s="209"/>
      <c r="FL4" s="209"/>
      <c r="FM4" s="209"/>
      <c r="FN4" s="209"/>
      <c r="FO4" s="209"/>
      <c r="FP4" s="209"/>
      <c r="FQ4" s="209"/>
      <c r="FR4" s="209"/>
      <c r="FS4" s="209"/>
      <c r="FT4" s="209"/>
      <c r="FU4" s="209"/>
      <c r="FV4" s="209"/>
      <c r="FW4" s="209"/>
      <c r="FX4" s="209"/>
      <c r="FY4" s="209"/>
      <c r="FZ4" s="209"/>
      <c r="GA4" s="209"/>
      <c r="GB4" s="209"/>
      <c r="GC4" s="209"/>
      <c r="GD4" s="209"/>
      <c r="GE4" s="209"/>
      <c r="GF4" s="209"/>
      <c r="GG4" s="209"/>
      <c r="GH4" s="209"/>
      <c r="GI4" s="209"/>
      <c r="GJ4" s="209"/>
      <c r="GK4" s="209"/>
      <c r="GL4" s="209"/>
      <c r="GM4" s="209"/>
      <c r="GN4" s="209"/>
      <c r="GO4" s="209"/>
      <c r="GP4" s="209"/>
      <c r="GQ4" s="209"/>
      <c r="GR4" s="209"/>
      <c r="GS4" s="209"/>
      <c r="GT4" s="209"/>
      <c r="GU4" s="209"/>
      <c r="GV4" s="209"/>
      <c r="GW4" s="209"/>
      <c r="GX4" s="209"/>
      <c r="GY4" s="209"/>
      <c r="GZ4" s="209"/>
      <c r="HA4" s="209"/>
      <c r="HB4" s="209"/>
      <c r="HC4" s="209"/>
      <c r="HD4" s="209"/>
      <c r="HE4" s="209"/>
      <c r="HF4" s="209"/>
      <c r="HG4" s="209"/>
      <c r="HH4" s="209"/>
      <c r="HI4" s="209"/>
      <c r="HJ4" s="209"/>
      <c r="HK4" s="209"/>
      <c r="HL4" s="209"/>
      <c r="HM4" s="209"/>
      <c r="HN4" s="209"/>
      <c r="HO4" s="209"/>
      <c r="HP4" s="209"/>
      <c r="HQ4" s="209"/>
      <c r="HR4" s="209"/>
      <c r="HS4" s="209"/>
      <c r="HT4" s="209"/>
      <c r="HU4" s="209"/>
      <c r="HV4" s="209"/>
      <c r="HW4" s="209"/>
      <c r="HX4" s="209"/>
      <c r="HY4" s="209"/>
      <c r="HZ4" s="209"/>
      <c r="IA4" s="209"/>
      <c r="IB4" s="209"/>
      <c r="IC4" s="209"/>
      <c r="ID4" s="209"/>
      <c r="IE4" s="209"/>
      <c r="IF4" s="209"/>
      <c r="IG4" s="209"/>
      <c r="IH4" s="209"/>
      <c r="II4" s="209"/>
      <c r="IJ4" s="209"/>
      <c r="IK4" s="209"/>
      <c r="IL4" s="209"/>
      <c r="IM4" s="209"/>
      <c r="IN4" s="209"/>
      <c r="IO4" s="209"/>
      <c r="IP4" s="209"/>
      <c r="IQ4" s="209"/>
      <c r="IR4" s="209"/>
      <c r="IS4" s="209"/>
      <c r="IT4" s="209"/>
      <c r="IU4" s="209"/>
      <c r="IV4" s="209"/>
    </row>
    <row r="5" s="205" customFormat="1" ht="17.1" customHeight="1" spans="1:3">
      <c r="A5" s="202">
        <v>201</v>
      </c>
      <c r="B5" s="142" t="s">
        <v>105</v>
      </c>
      <c r="C5" s="202">
        <v>54226.774917</v>
      </c>
    </row>
    <row r="6" s="206" customFormat="1" ht="17.1" customHeight="1" spans="1:3">
      <c r="A6" s="203">
        <v>20101</v>
      </c>
      <c r="B6" s="170" t="s">
        <v>106</v>
      </c>
      <c r="C6" s="203">
        <v>619.138206</v>
      </c>
    </row>
    <row r="7" s="207" customFormat="1" ht="17.1" customHeight="1" spans="1:3">
      <c r="A7" s="202">
        <v>2010101</v>
      </c>
      <c r="B7" s="142" t="s">
        <v>107</v>
      </c>
      <c r="C7" s="202">
        <v>533.138206</v>
      </c>
    </row>
    <row r="8" s="207" customFormat="1" ht="17.1" customHeight="1" spans="1:3">
      <c r="A8" s="203">
        <v>2010102</v>
      </c>
      <c r="B8" s="170" t="s">
        <v>108</v>
      </c>
      <c r="C8" s="203">
        <v>65.45</v>
      </c>
    </row>
    <row r="9" s="207" customFormat="1" ht="17.1" customHeight="1" spans="1:3">
      <c r="A9" s="202">
        <v>2010104</v>
      </c>
      <c r="B9" s="142" t="s">
        <v>109</v>
      </c>
      <c r="C9" s="202">
        <v>9</v>
      </c>
    </row>
    <row r="10" s="207" customFormat="1" ht="17.1" customHeight="1" spans="1:3">
      <c r="A10" s="203">
        <v>2010107</v>
      </c>
      <c r="B10" s="170" t="s">
        <v>110</v>
      </c>
      <c r="C10" s="203">
        <v>11.55</v>
      </c>
    </row>
    <row r="11" s="207" customFormat="1" ht="17.1" customHeight="1" spans="1:3">
      <c r="A11" s="202">
        <v>20102</v>
      </c>
      <c r="B11" s="142" t="s">
        <v>111</v>
      </c>
      <c r="C11" s="202">
        <v>517.365137</v>
      </c>
    </row>
    <row r="12" s="207" customFormat="1" ht="17.1" customHeight="1" spans="1:3">
      <c r="A12" s="203">
        <v>2010201</v>
      </c>
      <c r="B12" s="170" t="s">
        <v>107</v>
      </c>
      <c r="C12" s="203">
        <v>486.365137</v>
      </c>
    </row>
    <row r="13" s="207" customFormat="1" ht="17.1" customHeight="1" spans="1:3">
      <c r="A13" s="202">
        <v>2010202</v>
      </c>
      <c r="B13" s="142" t="s">
        <v>108</v>
      </c>
      <c r="C13" s="202">
        <v>14</v>
      </c>
    </row>
    <row r="14" s="207" customFormat="1" ht="17.1" customHeight="1" spans="1:3">
      <c r="A14" s="203">
        <v>2010204</v>
      </c>
      <c r="B14" s="170" t="s">
        <v>112</v>
      </c>
      <c r="C14" s="203">
        <v>7</v>
      </c>
    </row>
    <row r="15" s="207" customFormat="1" ht="17.1" customHeight="1" spans="1:3">
      <c r="A15" s="202">
        <v>2010205</v>
      </c>
      <c r="B15" s="142" t="s">
        <v>113</v>
      </c>
      <c r="C15" s="202">
        <v>10</v>
      </c>
    </row>
    <row r="16" s="207" customFormat="1" ht="17.1" customHeight="1" spans="1:3">
      <c r="A16" s="203">
        <v>20103</v>
      </c>
      <c r="B16" s="170" t="s">
        <v>114</v>
      </c>
      <c r="C16" s="203">
        <v>12448.954236</v>
      </c>
    </row>
    <row r="17" s="207" customFormat="1" ht="17.1" customHeight="1" spans="1:3">
      <c r="A17" s="202">
        <v>2010301</v>
      </c>
      <c r="B17" s="142" t="s">
        <v>107</v>
      </c>
      <c r="C17" s="202">
        <v>8416.106775</v>
      </c>
    </row>
    <row r="18" s="207" customFormat="1" ht="17.1" customHeight="1" spans="1:3">
      <c r="A18" s="203">
        <v>2010302</v>
      </c>
      <c r="B18" s="170" t="s">
        <v>108</v>
      </c>
      <c r="C18" s="203">
        <v>1184.25</v>
      </c>
    </row>
    <row r="19" s="207" customFormat="1" ht="17.1" customHeight="1" spans="1:3">
      <c r="A19" s="202">
        <v>2010303</v>
      </c>
      <c r="B19" s="142" t="s">
        <v>115</v>
      </c>
      <c r="C19" s="202">
        <v>2069.434658</v>
      </c>
    </row>
    <row r="20" s="207" customFormat="1" ht="17.1" customHeight="1" spans="1:3">
      <c r="A20" s="203">
        <v>2010306</v>
      </c>
      <c r="B20" s="170" t="s">
        <v>116</v>
      </c>
      <c r="C20" s="203">
        <v>779.162803</v>
      </c>
    </row>
    <row r="21" s="207" customFormat="1" ht="17.1" customHeight="1" spans="1:3">
      <c r="A21" s="202">
        <v>20104</v>
      </c>
      <c r="B21" s="142" t="s">
        <v>117</v>
      </c>
      <c r="C21" s="202">
        <v>807.912773</v>
      </c>
    </row>
    <row r="22" s="207" customFormat="1" ht="17.1" customHeight="1" spans="1:3">
      <c r="A22" s="203">
        <v>2010401</v>
      </c>
      <c r="B22" s="170" t="s">
        <v>107</v>
      </c>
      <c r="C22" s="203">
        <v>807.912773</v>
      </c>
    </row>
    <row r="23" s="207" customFormat="1" ht="17.1" customHeight="1" spans="1:3">
      <c r="A23" s="202">
        <v>20105</v>
      </c>
      <c r="B23" s="142" t="s">
        <v>118</v>
      </c>
      <c r="C23" s="202">
        <v>400.951063</v>
      </c>
    </row>
    <row r="24" s="207" customFormat="1" ht="17.1" customHeight="1" spans="1:3">
      <c r="A24" s="203">
        <v>2010501</v>
      </c>
      <c r="B24" s="170" t="s">
        <v>107</v>
      </c>
      <c r="C24" s="203">
        <v>305.903063</v>
      </c>
    </row>
    <row r="25" s="207" customFormat="1" ht="17.1" customHeight="1" spans="1:3">
      <c r="A25" s="202">
        <v>2010502</v>
      </c>
      <c r="B25" s="142" t="s">
        <v>108</v>
      </c>
      <c r="C25" s="202">
        <v>7.708</v>
      </c>
    </row>
    <row r="26" s="207" customFormat="1" ht="17.1" customHeight="1" spans="1:3">
      <c r="A26" s="203">
        <v>2010505</v>
      </c>
      <c r="B26" s="170" t="s">
        <v>119</v>
      </c>
      <c r="C26" s="203">
        <v>20</v>
      </c>
    </row>
    <row r="27" s="207" customFormat="1" ht="17.1" customHeight="1" spans="1:3">
      <c r="A27" s="202">
        <v>2010507</v>
      </c>
      <c r="B27" s="142" t="s">
        <v>120</v>
      </c>
      <c r="C27" s="202">
        <v>28</v>
      </c>
    </row>
    <row r="28" s="207" customFormat="1" ht="17.1" customHeight="1" spans="1:3">
      <c r="A28" s="203">
        <v>2010508</v>
      </c>
      <c r="B28" s="170" t="s">
        <v>121</v>
      </c>
      <c r="C28" s="203">
        <v>39.34</v>
      </c>
    </row>
    <row r="29" s="207" customFormat="1" ht="17.1" customHeight="1" spans="1:3">
      <c r="A29" s="202">
        <v>20106</v>
      </c>
      <c r="B29" s="142" t="s">
        <v>122</v>
      </c>
      <c r="C29" s="202">
        <v>14396.996712</v>
      </c>
    </row>
    <row r="30" s="207" customFormat="1" ht="17.1" customHeight="1" spans="1:3">
      <c r="A30" s="203">
        <v>2010601</v>
      </c>
      <c r="B30" s="170" t="s">
        <v>107</v>
      </c>
      <c r="C30" s="203">
        <v>13431.996712</v>
      </c>
    </row>
    <row r="31" s="207" customFormat="1" ht="17.1" customHeight="1" spans="1:3">
      <c r="A31" s="202">
        <v>2010602</v>
      </c>
      <c r="B31" s="142" t="s">
        <v>108</v>
      </c>
      <c r="C31" s="202">
        <v>591.5</v>
      </c>
    </row>
    <row r="32" s="207" customFormat="1" ht="17.1" customHeight="1" spans="1:3">
      <c r="A32" s="203">
        <v>2010606</v>
      </c>
      <c r="B32" s="170" t="s">
        <v>123</v>
      </c>
      <c r="C32" s="203">
        <v>100</v>
      </c>
    </row>
    <row r="33" s="207" customFormat="1" ht="17.1" customHeight="1" spans="1:3">
      <c r="A33" s="202">
        <v>2010607</v>
      </c>
      <c r="B33" s="142" t="s">
        <v>124</v>
      </c>
      <c r="C33" s="202">
        <v>73.5</v>
      </c>
    </row>
    <row r="34" s="207" customFormat="1" ht="17.1" customHeight="1" spans="1:3">
      <c r="A34" s="203">
        <v>2010608</v>
      </c>
      <c r="B34" s="170" t="s">
        <v>125</v>
      </c>
      <c r="C34" s="203">
        <v>200</v>
      </c>
    </row>
    <row r="35" s="207" customFormat="1" ht="17.1" customHeight="1" spans="1:3">
      <c r="A35" s="202">
        <v>20107</v>
      </c>
      <c r="B35" s="142" t="s">
        <v>126</v>
      </c>
      <c r="C35" s="202">
        <v>1360.078737</v>
      </c>
    </row>
    <row r="36" s="207" customFormat="1" ht="17.1" customHeight="1" spans="1:3">
      <c r="A36" s="203">
        <v>2010701</v>
      </c>
      <c r="B36" s="170" t="s">
        <v>107</v>
      </c>
      <c r="C36" s="203">
        <v>1140.078737</v>
      </c>
    </row>
    <row r="37" s="207" customFormat="1" ht="17.1" customHeight="1" spans="1:3">
      <c r="A37" s="202">
        <v>2010702</v>
      </c>
      <c r="B37" s="142" t="s">
        <v>108</v>
      </c>
      <c r="C37" s="202">
        <v>200</v>
      </c>
    </row>
    <row r="38" s="207" customFormat="1" ht="17.1" customHeight="1" spans="1:3">
      <c r="A38" s="203">
        <v>2010710</v>
      </c>
      <c r="B38" s="170" t="s">
        <v>127</v>
      </c>
      <c r="C38" s="203">
        <v>20</v>
      </c>
    </row>
    <row r="39" s="207" customFormat="1" ht="17.1" customHeight="1" spans="1:3">
      <c r="A39" s="202">
        <v>20108</v>
      </c>
      <c r="B39" s="142" t="s">
        <v>128</v>
      </c>
      <c r="C39" s="202">
        <v>581.645363</v>
      </c>
    </row>
    <row r="40" s="207" customFormat="1" ht="17.1" customHeight="1" spans="1:3">
      <c r="A40" s="203">
        <v>2010801</v>
      </c>
      <c r="B40" s="170" t="s">
        <v>107</v>
      </c>
      <c r="C40" s="203">
        <v>508.645363</v>
      </c>
    </row>
    <row r="41" s="207" customFormat="1" ht="17.1" customHeight="1" spans="1:3">
      <c r="A41" s="202">
        <v>2010802</v>
      </c>
      <c r="B41" s="142" t="s">
        <v>108</v>
      </c>
      <c r="C41" s="202">
        <v>73</v>
      </c>
    </row>
    <row r="42" s="207" customFormat="1" ht="17.1" customHeight="1" spans="1:3">
      <c r="A42" s="203">
        <v>20111</v>
      </c>
      <c r="B42" s="170" t="s">
        <v>129</v>
      </c>
      <c r="C42" s="203">
        <v>1727.780735</v>
      </c>
    </row>
    <row r="43" s="207" customFormat="1" ht="17.1" customHeight="1" spans="1:3">
      <c r="A43" s="202">
        <v>2011101</v>
      </c>
      <c r="B43" s="142" t="s">
        <v>107</v>
      </c>
      <c r="C43" s="202">
        <v>1324.180735</v>
      </c>
    </row>
    <row r="44" s="207" customFormat="1" ht="17.1" customHeight="1" spans="1:3">
      <c r="A44" s="203">
        <v>2011102</v>
      </c>
      <c r="B44" s="170" t="s">
        <v>108</v>
      </c>
      <c r="C44" s="203">
        <v>255.6</v>
      </c>
    </row>
    <row r="45" s="207" customFormat="1" ht="17.1" customHeight="1" spans="1:3">
      <c r="A45" s="202">
        <v>2011199</v>
      </c>
      <c r="B45" s="142" t="s">
        <v>130</v>
      </c>
      <c r="C45" s="202">
        <v>148</v>
      </c>
    </row>
    <row r="46" s="207" customFormat="1" ht="17.1" customHeight="1" spans="1:3">
      <c r="A46" s="203">
        <v>20113</v>
      </c>
      <c r="B46" s="170" t="s">
        <v>131</v>
      </c>
      <c r="C46" s="203">
        <v>1099.311707</v>
      </c>
    </row>
    <row r="47" s="207" customFormat="1" ht="17.1" customHeight="1" spans="1:3">
      <c r="A47" s="202">
        <v>2011301</v>
      </c>
      <c r="B47" s="142" t="s">
        <v>107</v>
      </c>
      <c r="C47" s="202">
        <v>876.811707</v>
      </c>
    </row>
    <row r="48" s="207" customFormat="1" ht="17.1" customHeight="1" spans="1:3">
      <c r="A48" s="203">
        <v>2011302</v>
      </c>
      <c r="B48" s="170" t="s">
        <v>108</v>
      </c>
      <c r="C48" s="203">
        <v>22.5</v>
      </c>
    </row>
    <row r="49" s="207" customFormat="1" ht="17.1" customHeight="1" spans="1:3">
      <c r="A49" s="202">
        <v>2011308</v>
      </c>
      <c r="B49" s="142" t="s">
        <v>132</v>
      </c>
      <c r="C49" s="202">
        <v>200</v>
      </c>
    </row>
    <row r="50" s="207" customFormat="1" ht="17.1" customHeight="1" spans="1:3">
      <c r="A50" s="203">
        <v>20123</v>
      </c>
      <c r="B50" s="170" t="s">
        <v>133</v>
      </c>
      <c r="C50" s="203">
        <v>82</v>
      </c>
    </row>
    <row r="51" s="207" customFormat="1" ht="17.1" customHeight="1" spans="1:3">
      <c r="A51" s="202">
        <v>2012304</v>
      </c>
      <c r="B51" s="142" t="s">
        <v>134</v>
      </c>
      <c r="C51" s="202">
        <v>79</v>
      </c>
    </row>
    <row r="52" s="207" customFormat="1" ht="17.1" customHeight="1" spans="1:3">
      <c r="A52" s="203">
        <v>2012399</v>
      </c>
      <c r="B52" s="170" t="s">
        <v>135</v>
      </c>
      <c r="C52" s="203">
        <v>3</v>
      </c>
    </row>
    <row r="53" s="207" customFormat="1" ht="17.1" customHeight="1" spans="1:3">
      <c r="A53" s="202">
        <v>20126</v>
      </c>
      <c r="B53" s="142" t="s">
        <v>136</v>
      </c>
      <c r="C53" s="202">
        <v>102.851608</v>
      </c>
    </row>
    <row r="54" s="207" customFormat="1" ht="17.1" customHeight="1" spans="1:3">
      <c r="A54" s="203">
        <v>2012604</v>
      </c>
      <c r="B54" s="170" t="s">
        <v>137</v>
      </c>
      <c r="C54" s="203">
        <v>102.851608</v>
      </c>
    </row>
    <row r="55" s="207" customFormat="1" ht="17.1" customHeight="1" spans="1:3">
      <c r="A55" s="202">
        <v>20128</v>
      </c>
      <c r="B55" s="142" t="s">
        <v>138</v>
      </c>
      <c r="C55" s="202">
        <v>98.068686</v>
      </c>
    </row>
    <row r="56" s="207" customFormat="1" ht="17.1" customHeight="1" spans="1:3">
      <c r="A56" s="203">
        <v>2012801</v>
      </c>
      <c r="B56" s="170" t="s">
        <v>107</v>
      </c>
      <c r="C56" s="203">
        <v>88.068686</v>
      </c>
    </row>
    <row r="57" s="207" customFormat="1" ht="17.1" customHeight="1" spans="1:3">
      <c r="A57" s="202">
        <v>2012802</v>
      </c>
      <c r="B57" s="142" t="s">
        <v>108</v>
      </c>
      <c r="C57" s="202">
        <v>10</v>
      </c>
    </row>
    <row r="58" s="207" customFormat="1" ht="17.1" customHeight="1" spans="1:3">
      <c r="A58" s="203">
        <v>20129</v>
      </c>
      <c r="B58" s="170" t="s">
        <v>139</v>
      </c>
      <c r="C58" s="203">
        <v>155.863725</v>
      </c>
    </row>
    <row r="59" s="207" customFormat="1" ht="17.1" customHeight="1" spans="1:3">
      <c r="A59" s="202">
        <v>2012901</v>
      </c>
      <c r="B59" s="142" t="s">
        <v>107</v>
      </c>
      <c r="C59" s="202">
        <v>114.593725</v>
      </c>
    </row>
    <row r="60" s="207" customFormat="1" ht="17.1" customHeight="1" spans="1:3">
      <c r="A60" s="203">
        <v>2012902</v>
      </c>
      <c r="B60" s="170" t="s">
        <v>108</v>
      </c>
      <c r="C60" s="203">
        <v>36.27</v>
      </c>
    </row>
    <row r="61" s="207" customFormat="1" ht="17.1" customHeight="1" spans="1:3">
      <c r="A61" s="202">
        <v>2012999</v>
      </c>
      <c r="B61" s="142" t="s">
        <v>140</v>
      </c>
      <c r="C61" s="202">
        <v>5</v>
      </c>
    </row>
    <row r="62" s="207" customFormat="1" ht="17.1" customHeight="1" spans="1:3">
      <c r="A62" s="203">
        <v>20131</v>
      </c>
      <c r="B62" s="170" t="s">
        <v>141</v>
      </c>
      <c r="C62" s="203">
        <v>1108.008194</v>
      </c>
    </row>
    <row r="63" s="207" customFormat="1" ht="17.1" customHeight="1" spans="1:3">
      <c r="A63" s="202">
        <v>2013101</v>
      </c>
      <c r="B63" s="142" t="s">
        <v>107</v>
      </c>
      <c r="C63" s="202">
        <v>932.308194</v>
      </c>
    </row>
    <row r="64" s="207" customFormat="1" ht="17.1" customHeight="1" spans="1:3">
      <c r="A64" s="203">
        <v>2013102</v>
      </c>
      <c r="B64" s="170" t="s">
        <v>108</v>
      </c>
      <c r="C64" s="203">
        <v>170.7</v>
      </c>
    </row>
    <row r="65" s="207" customFormat="1" ht="17.1" customHeight="1" spans="1:3">
      <c r="A65" s="202">
        <v>2013105</v>
      </c>
      <c r="B65" s="142" t="s">
        <v>142</v>
      </c>
      <c r="C65" s="202">
        <v>5</v>
      </c>
    </row>
    <row r="66" s="207" customFormat="1" ht="17.1" customHeight="1" spans="1:3">
      <c r="A66" s="203">
        <v>20132</v>
      </c>
      <c r="B66" s="170" t="s">
        <v>143</v>
      </c>
      <c r="C66" s="203">
        <v>1241.245421</v>
      </c>
    </row>
    <row r="67" s="207" customFormat="1" ht="17.1" customHeight="1" spans="1:3">
      <c r="A67" s="202">
        <v>2013201</v>
      </c>
      <c r="B67" s="142" t="s">
        <v>107</v>
      </c>
      <c r="C67" s="202">
        <v>556.945421</v>
      </c>
    </row>
    <row r="68" s="207" customFormat="1" ht="17.1" customHeight="1" spans="1:3">
      <c r="A68" s="203">
        <v>2013202</v>
      </c>
      <c r="B68" s="170" t="s">
        <v>108</v>
      </c>
      <c r="C68" s="203">
        <v>7</v>
      </c>
    </row>
    <row r="69" s="207" customFormat="1" ht="17.1" customHeight="1" spans="1:3">
      <c r="A69" s="202">
        <v>2013299</v>
      </c>
      <c r="B69" s="142" t="s">
        <v>144</v>
      </c>
      <c r="C69" s="202">
        <v>677.3</v>
      </c>
    </row>
    <row r="70" s="207" customFormat="1" ht="17.1" customHeight="1" spans="1:3">
      <c r="A70" s="203">
        <v>20133</v>
      </c>
      <c r="B70" s="170" t="s">
        <v>145</v>
      </c>
      <c r="C70" s="203">
        <v>774.727917</v>
      </c>
    </row>
    <row r="71" s="207" customFormat="1" ht="17.1" customHeight="1" spans="1:3">
      <c r="A71" s="202">
        <v>2013301</v>
      </c>
      <c r="B71" s="142" t="s">
        <v>107</v>
      </c>
      <c r="C71" s="202">
        <v>774.727917</v>
      </c>
    </row>
    <row r="72" s="207" customFormat="1" ht="17.1" customHeight="1" spans="1:3">
      <c r="A72" s="203">
        <v>20134</v>
      </c>
      <c r="B72" s="170" t="s">
        <v>146</v>
      </c>
      <c r="C72" s="203">
        <v>204.279301</v>
      </c>
    </row>
    <row r="73" s="207" customFormat="1" ht="17.1" customHeight="1" spans="1:3">
      <c r="A73" s="202">
        <v>2013401</v>
      </c>
      <c r="B73" s="142" t="s">
        <v>107</v>
      </c>
      <c r="C73" s="202">
        <v>164.279301</v>
      </c>
    </row>
    <row r="74" s="207" customFormat="1" ht="17.1" customHeight="1" spans="1:3">
      <c r="A74" s="203">
        <v>2013404</v>
      </c>
      <c r="B74" s="170" t="s">
        <v>147</v>
      </c>
      <c r="C74" s="203">
        <v>32</v>
      </c>
    </row>
    <row r="75" s="207" customFormat="1" ht="17.1" customHeight="1" spans="1:3">
      <c r="A75" s="202">
        <v>2013499</v>
      </c>
      <c r="B75" s="142" t="s">
        <v>148</v>
      </c>
      <c r="C75" s="202">
        <v>8</v>
      </c>
    </row>
    <row r="76" s="207" customFormat="1" ht="17.1" customHeight="1" spans="1:3">
      <c r="A76" s="203">
        <v>20137</v>
      </c>
      <c r="B76" s="170" t="s">
        <v>149</v>
      </c>
      <c r="C76" s="203">
        <v>256.594345</v>
      </c>
    </row>
    <row r="77" s="207" customFormat="1" ht="17.1" customHeight="1" spans="1:3">
      <c r="A77" s="202">
        <v>2013701</v>
      </c>
      <c r="B77" s="142" t="s">
        <v>107</v>
      </c>
      <c r="C77" s="202">
        <v>166.594345</v>
      </c>
    </row>
    <row r="78" s="207" customFormat="1" ht="17.1" customHeight="1" spans="1:3">
      <c r="A78" s="203">
        <v>2013702</v>
      </c>
      <c r="B78" s="170" t="s">
        <v>108</v>
      </c>
      <c r="C78" s="203">
        <v>80</v>
      </c>
    </row>
    <row r="79" s="207" customFormat="1" ht="17.1" customHeight="1" spans="1:3">
      <c r="A79" s="202">
        <v>2013704</v>
      </c>
      <c r="B79" s="142" t="s">
        <v>150</v>
      </c>
      <c r="C79" s="202">
        <v>10</v>
      </c>
    </row>
    <row r="80" s="207" customFormat="1" ht="17.1" customHeight="1" spans="1:3">
      <c r="A80" s="203">
        <v>20138</v>
      </c>
      <c r="B80" s="170" t="s">
        <v>151</v>
      </c>
      <c r="C80" s="203">
        <v>1863.458424</v>
      </c>
    </row>
    <row r="81" s="207" customFormat="1" ht="17.1" customHeight="1" spans="1:3">
      <c r="A81" s="202">
        <v>2013801</v>
      </c>
      <c r="B81" s="142" t="s">
        <v>107</v>
      </c>
      <c r="C81" s="202">
        <v>1729.968424</v>
      </c>
    </row>
    <row r="82" s="207" customFormat="1" ht="17.1" customHeight="1" spans="1:3">
      <c r="A82" s="203">
        <v>2013804</v>
      </c>
      <c r="B82" s="170" t="s">
        <v>152</v>
      </c>
      <c r="C82" s="203">
        <v>64.65</v>
      </c>
    </row>
    <row r="83" s="207" customFormat="1" ht="17.1" customHeight="1" spans="1:3">
      <c r="A83" s="202">
        <v>2013805</v>
      </c>
      <c r="B83" s="142" t="s">
        <v>153</v>
      </c>
      <c r="C83" s="202">
        <v>25</v>
      </c>
    </row>
    <row r="84" s="207" customFormat="1" ht="17.1" customHeight="1" spans="1:3">
      <c r="A84" s="203">
        <v>2013816</v>
      </c>
      <c r="B84" s="170" t="s">
        <v>154</v>
      </c>
      <c r="C84" s="203">
        <v>43.84</v>
      </c>
    </row>
    <row r="85" s="207" customFormat="1" ht="17.1" customHeight="1" spans="1:3">
      <c r="A85" s="202">
        <v>20139</v>
      </c>
      <c r="B85" s="142" t="s">
        <v>155</v>
      </c>
      <c r="C85" s="202">
        <v>12860.999125</v>
      </c>
    </row>
    <row r="86" s="207" customFormat="1" ht="17.1" customHeight="1" spans="1:3">
      <c r="A86" s="203">
        <v>2013901</v>
      </c>
      <c r="B86" s="170" t="s">
        <v>107</v>
      </c>
      <c r="C86" s="203">
        <v>49.656525</v>
      </c>
    </row>
    <row r="87" s="207" customFormat="1" ht="17.1" customHeight="1" spans="1:3">
      <c r="A87" s="202">
        <v>2013904</v>
      </c>
      <c r="B87" s="142" t="s">
        <v>142</v>
      </c>
      <c r="C87" s="202">
        <v>12092.2</v>
      </c>
    </row>
    <row r="88" s="207" customFormat="1" ht="17.1" customHeight="1" spans="1:3">
      <c r="A88" s="203">
        <v>2013999</v>
      </c>
      <c r="B88" s="170" t="s">
        <v>156</v>
      </c>
      <c r="C88" s="203">
        <v>719.1426</v>
      </c>
    </row>
    <row r="89" s="207" customFormat="1" ht="17.1" customHeight="1" spans="1:3">
      <c r="A89" s="202">
        <v>20140</v>
      </c>
      <c r="B89" s="142" t="s">
        <v>157</v>
      </c>
      <c r="C89" s="202">
        <v>1362.165307</v>
      </c>
    </row>
    <row r="90" s="207" customFormat="1" ht="17.1" customHeight="1" spans="1:3">
      <c r="A90" s="203">
        <v>2014004</v>
      </c>
      <c r="B90" s="170" t="s">
        <v>158</v>
      </c>
      <c r="C90" s="203">
        <v>1362.165307</v>
      </c>
    </row>
    <row r="91" s="207" customFormat="1" ht="17.1" customHeight="1" spans="1:3">
      <c r="A91" s="202">
        <v>20199</v>
      </c>
      <c r="B91" s="142" t="s">
        <v>159</v>
      </c>
      <c r="C91" s="202">
        <v>156.378195</v>
      </c>
    </row>
    <row r="92" s="207" customFormat="1" ht="17.1" customHeight="1" spans="1:3">
      <c r="A92" s="203">
        <v>2019999</v>
      </c>
      <c r="B92" s="170" t="s">
        <v>159</v>
      </c>
      <c r="C92" s="203">
        <v>156.378195</v>
      </c>
    </row>
    <row r="93" s="207" customFormat="1" ht="17.1" customHeight="1" spans="1:3">
      <c r="A93" s="202">
        <v>204</v>
      </c>
      <c r="B93" s="142" t="s">
        <v>160</v>
      </c>
      <c r="C93" s="202">
        <v>8552.961447</v>
      </c>
    </row>
    <row r="94" s="207" customFormat="1" ht="17.1" customHeight="1" spans="1:3">
      <c r="A94" s="203">
        <v>20402</v>
      </c>
      <c r="B94" s="170" t="s">
        <v>161</v>
      </c>
      <c r="C94" s="203">
        <v>7762.770257</v>
      </c>
    </row>
    <row r="95" s="207" customFormat="1" ht="17.1" customHeight="1" spans="1:3">
      <c r="A95" s="202">
        <v>2040201</v>
      </c>
      <c r="B95" s="142" t="s">
        <v>107</v>
      </c>
      <c r="C95" s="202">
        <v>6402.839597</v>
      </c>
    </row>
    <row r="96" s="207" customFormat="1" ht="17.1" customHeight="1" spans="1:3">
      <c r="A96" s="203">
        <v>2040202</v>
      </c>
      <c r="B96" s="170" t="s">
        <v>108</v>
      </c>
      <c r="C96" s="203">
        <v>142.93066</v>
      </c>
    </row>
    <row r="97" s="207" customFormat="1" ht="17.1" customHeight="1" spans="1:3">
      <c r="A97" s="202">
        <v>2040220</v>
      </c>
      <c r="B97" s="142" t="s">
        <v>162</v>
      </c>
      <c r="C97" s="202">
        <v>1217</v>
      </c>
    </row>
    <row r="98" s="207" customFormat="1" ht="17.1" customHeight="1" spans="1:3">
      <c r="A98" s="203">
        <v>20406</v>
      </c>
      <c r="B98" s="170" t="s">
        <v>163</v>
      </c>
      <c r="C98" s="203">
        <v>710.19119</v>
      </c>
    </row>
    <row r="99" s="207" customFormat="1" ht="17.1" customHeight="1" spans="1:3">
      <c r="A99" s="202">
        <v>2040601</v>
      </c>
      <c r="B99" s="142" t="s">
        <v>107</v>
      </c>
      <c r="C99" s="202">
        <v>633.41119</v>
      </c>
    </row>
    <row r="100" s="207" customFormat="1" ht="17.1" customHeight="1" spans="1:3">
      <c r="A100" s="203">
        <v>2040604</v>
      </c>
      <c r="B100" s="170" t="s">
        <v>164</v>
      </c>
      <c r="C100" s="203">
        <v>7</v>
      </c>
    </row>
    <row r="101" s="207" customFormat="1" ht="17.1" customHeight="1" spans="1:3">
      <c r="A101" s="202">
        <v>2040605</v>
      </c>
      <c r="B101" s="142" t="s">
        <v>165</v>
      </c>
      <c r="C101" s="202">
        <v>27</v>
      </c>
    </row>
    <row r="102" s="207" customFormat="1" ht="17.1" customHeight="1" spans="1:3">
      <c r="A102" s="203">
        <v>2040607</v>
      </c>
      <c r="B102" s="170" t="s">
        <v>166</v>
      </c>
      <c r="C102" s="203">
        <v>30</v>
      </c>
    </row>
    <row r="103" s="207" customFormat="1" ht="17.1" customHeight="1" spans="1:3">
      <c r="A103" s="202">
        <v>2040610</v>
      </c>
      <c r="B103" s="142" t="s">
        <v>167</v>
      </c>
      <c r="C103" s="202">
        <v>7.78</v>
      </c>
    </row>
    <row r="104" s="207" customFormat="1" ht="17.1" customHeight="1" spans="1:3">
      <c r="A104" s="203">
        <v>2040612</v>
      </c>
      <c r="B104" s="170" t="s">
        <v>168</v>
      </c>
      <c r="C104" s="203">
        <v>5</v>
      </c>
    </row>
    <row r="105" s="207" customFormat="1" ht="17.1" customHeight="1" spans="1:3">
      <c r="A105" s="202">
        <v>20499</v>
      </c>
      <c r="B105" s="142" t="s">
        <v>169</v>
      </c>
      <c r="C105" s="202">
        <v>80</v>
      </c>
    </row>
    <row r="106" s="207" customFormat="1" ht="17.1" customHeight="1" spans="1:3">
      <c r="A106" s="203">
        <v>2049999</v>
      </c>
      <c r="B106" s="170" t="s">
        <v>169</v>
      </c>
      <c r="C106" s="203">
        <v>80</v>
      </c>
    </row>
    <row r="107" s="207" customFormat="1" ht="17.1" customHeight="1" spans="1:3">
      <c r="A107" s="202">
        <v>205</v>
      </c>
      <c r="B107" s="142" t="s">
        <v>170</v>
      </c>
      <c r="C107" s="202">
        <v>65902.180087</v>
      </c>
    </row>
    <row r="108" s="207" customFormat="1" ht="17.1" customHeight="1" spans="1:3">
      <c r="A108" s="203">
        <v>20501</v>
      </c>
      <c r="B108" s="170" t="s">
        <v>171</v>
      </c>
      <c r="C108" s="203">
        <v>994.736714</v>
      </c>
    </row>
    <row r="109" s="207" customFormat="1" ht="17.1" customHeight="1" spans="1:3">
      <c r="A109" s="202">
        <v>2050101</v>
      </c>
      <c r="B109" s="142" t="s">
        <v>107</v>
      </c>
      <c r="C109" s="202">
        <v>994.736714</v>
      </c>
    </row>
    <row r="110" s="207" customFormat="1" ht="17.1" customHeight="1" spans="1:3">
      <c r="A110" s="203">
        <v>20502</v>
      </c>
      <c r="B110" s="170" t="s">
        <v>172</v>
      </c>
      <c r="C110" s="203">
        <v>57758.426128</v>
      </c>
    </row>
    <row r="111" s="207" customFormat="1" ht="17.1" customHeight="1" spans="1:3">
      <c r="A111" s="202">
        <v>2050201</v>
      </c>
      <c r="B111" s="142" t="s">
        <v>173</v>
      </c>
      <c r="C111" s="202">
        <v>4101.340035</v>
      </c>
    </row>
    <row r="112" s="207" customFormat="1" ht="17.1" customHeight="1" spans="1:3">
      <c r="A112" s="203">
        <v>2050202</v>
      </c>
      <c r="B112" s="170" t="s">
        <v>174</v>
      </c>
      <c r="C112" s="203">
        <v>29455.857097</v>
      </c>
    </row>
    <row r="113" s="207" customFormat="1" ht="17.1" customHeight="1" spans="1:3">
      <c r="A113" s="202">
        <v>2050203</v>
      </c>
      <c r="B113" s="142" t="s">
        <v>175</v>
      </c>
      <c r="C113" s="202">
        <v>19720.207288</v>
      </c>
    </row>
    <row r="114" s="207" customFormat="1" ht="17.1" customHeight="1" spans="1:3">
      <c r="A114" s="203">
        <v>2050204</v>
      </c>
      <c r="B114" s="170" t="s">
        <v>176</v>
      </c>
      <c r="C114" s="203">
        <v>4242.821708</v>
      </c>
    </row>
    <row r="115" s="207" customFormat="1" ht="17.1" customHeight="1" spans="1:3">
      <c r="A115" s="202">
        <v>2050299</v>
      </c>
      <c r="B115" s="142" t="s">
        <v>177</v>
      </c>
      <c r="C115" s="202">
        <v>238.2</v>
      </c>
    </row>
    <row r="116" s="207" customFormat="1" ht="17.1" customHeight="1" spans="1:3">
      <c r="A116" s="203">
        <v>20503</v>
      </c>
      <c r="B116" s="170" t="s">
        <v>178</v>
      </c>
      <c r="C116" s="203">
        <v>2772.172132</v>
      </c>
    </row>
    <row r="117" s="207" customFormat="1" ht="17.1" customHeight="1" spans="1:3">
      <c r="A117" s="202">
        <v>2050302</v>
      </c>
      <c r="B117" s="142" t="s">
        <v>179</v>
      </c>
      <c r="C117" s="202">
        <v>2772.172132</v>
      </c>
    </row>
    <row r="118" s="207" customFormat="1" ht="17.1" customHeight="1" spans="1:3">
      <c r="A118" s="203">
        <v>20504</v>
      </c>
      <c r="B118" s="170" t="s">
        <v>180</v>
      </c>
      <c r="C118" s="203">
        <v>578.072493</v>
      </c>
    </row>
    <row r="119" s="207" customFormat="1" ht="17.1" customHeight="1" spans="1:3">
      <c r="A119" s="202">
        <v>2050402</v>
      </c>
      <c r="B119" s="142" t="s">
        <v>181</v>
      </c>
      <c r="C119" s="202">
        <v>578.072493</v>
      </c>
    </row>
    <row r="120" s="207" customFormat="1" ht="17.1" customHeight="1" spans="1:3">
      <c r="A120" s="203">
        <v>20505</v>
      </c>
      <c r="B120" s="170" t="s">
        <v>182</v>
      </c>
      <c r="C120" s="203">
        <v>512.375371</v>
      </c>
    </row>
    <row r="121" s="207" customFormat="1" ht="17.1" customHeight="1" spans="1:3">
      <c r="A121" s="202">
        <v>2050501</v>
      </c>
      <c r="B121" s="142" t="s">
        <v>183</v>
      </c>
      <c r="C121" s="202">
        <v>512.375371</v>
      </c>
    </row>
    <row r="122" s="207" customFormat="1" ht="17.1" customHeight="1" spans="1:3">
      <c r="A122" s="203">
        <v>20508</v>
      </c>
      <c r="B122" s="170" t="s">
        <v>184</v>
      </c>
      <c r="C122" s="203">
        <v>1781.397249</v>
      </c>
    </row>
    <row r="123" s="207" customFormat="1" ht="17.1" customHeight="1" spans="1:3">
      <c r="A123" s="202">
        <v>2050801</v>
      </c>
      <c r="B123" s="142" t="s">
        <v>185</v>
      </c>
      <c r="C123" s="202">
        <v>1412.028265</v>
      </c>
    </row>
    <row r="124" s="207" customFormat="1" ht="17.1" customHeight="1" spans="1:3">
      <c r="A124" s="203">
        <v>2050802</v>
      </c>
      <c r="B124" s="170" t="s">
        <v>186</v>
      </c>
      <c r="C124" s="203">
        <v>369.368984</v>
      </c>
    </row>
    <row r="125" s="207" customFormat="1" ht="17.1" customHeight="1" spans="1:3">
      <c r="A125" s="202">
        <v>20509</v>
      </c>
      <c r="B125" s="142" t="s">
        <v>187</v>
      </c>
      <c r="C125" s="202">
        <v>1500</v>
      </c>
    </row>
    <row r="126" s="207" customFormat="1" ht="17.1" customHeight="1" spans="1:3">
      <c r="A126" s="203">
        <v>2050999</v>
      </c>
      <c r="B126" s="170" t="s">
        <v>188</v>
      </c>
      <c r="C126" s="203">
        <v>1500</v>
      </c>
    </row>
    <row r="127" s="207" customFormat="1" ht="17.1" customHeight="1" spans="1:3">
      <c r="A127" s="202">
        <v>20599</v>
      </c>
      <c r="B127" s="142" t="s">
        <v>189</v>
      </c>
      <c r="C127" s="202">
        <v>5</v>
      </c>
    </row>
    <row r="128" s="207" customFormat="1" ht="17.1" customHeight="1" spans="1:3">
      <c r="A128" s="203">
        <v>2059999</v>
      </c>
      <c r="B128" s="170" t="s">
        <v>189</v>
      </c>
      <c r="C128" s="203">
        <v>5</v>
      </c>
    </row>
    <row r="129" s="207" customFormat="1" ht="17.1" customHeight="1" spans="1:3">
      <c r="A129" s="202">
        <v>206</v>
      </c>
      <c r="B129" s="142" t="s">
        <v>190</v>
      </c>
      <c r="C129" s="202">
        <v>1460.354517</v>
      </c>
    </row>
    <row r="130" s="207" customFormat="1" ht="17.1" customHeight="1" spans="1:3">
      <c r="A130" s="203">
        <v>20601</v>
      </c>
      <c r="B130" s="170" t="s">
        <v>191</v>
      </c>
      <c r="C130" s="203">
        <v>159.253624</v>
      </c>
    </row>
    <row r="131" s="207" customFormat="1" ht="17.1" customHeight="1" spans="1:3">
      <c r="A131" s="202">
        <v>2060101</v>
      </c>
      <c r="B131" s="142" t="s">
        <v>107</v>
      </c>
      <c r="C131" s="202">
        <v>159.253624</v>
      </c>
    </row>
    <row r="132" s="207" customFormat="1" ht="17.1" customHeight="1" spans="1:3">
      <c r="A132" s="203">
        <v>20602</v>
      </c>
      <c r="B132" s="170" t="s">
        <v>192</v>
      </c>
      <c r="C132" s="203">
        <v>3</v>
      </c>
    </row>
    <row r="133" s="207" customFormat="1" ht="17.1" customHeight="1" spans="1:3">
      <c r="A133" s="202">
        <v>2060208</v>
      </c>
      <c r="B133" s="142" t="s">
        <v>193</v>
      </c>
      <c r="C133" s="202">
        <v>3</v>
      </c>
    </row>
    <row r="134" s="207" customFormat="1" ht="17.1" customHeight="1" spans="1:3">
      <c r="A134" s="203">
        <v>20604</v>
      </c>
      <c r="B134" s="170" t="s">
        <v>194</v>
      </c>
      <c r="C134" s="203">
        <v>696.4703</v>
      </c>
    </row>
    <row r="135" s="207" customFormat="1" ht="17.1" customHeight="1" spans="1:3">
      <c r="A135" s="202">
        <v>2060404</v>
      </c>
      <c r="B135" s="142" t="s">
        <v>195</v>
      </c>
      <c r="C135" s="202">
        <v>15</v>
      </c>
    </row>
    <row r="136" s="207" customFormat="1" ht="17.1" customHeight="1" spans="1:3">
      <c r="A136" s="203">
        <v>2060499</v>
      </c>
      <c r="B136" s="170" t="s">
        <v>196</v>
      </c>
      <c r="C136" s="203">
        <v>681.4703</v>
      </c>
    </row>
    <row r="137" s="207" customFormat="1" ht="17.1" customHeight="1" spans="1:3">
      <c r="A137" s="202">
        <v>20605</v>
      </c>
      <c r="B137" s="142" t="s">
        <v>197</v>
      </c>
      <c r="C137" s="202">
        <v>75.8431</v>
      </c>
    </row>
    <row r="138" s="207" customFormat="1" ht="17.1" customHeight="1" spans="1:3">
      <c r="A138" s="203">
        <v>2060502</v>
      </c>
      <c r="B138" s="170" t="s">
        <v>198</v>
      </c>
      <c r="C138" s="203">
        <v>20</v>
      </c>
    </row>
    <row r="139" s="207" customFormat="1" ht="17.1" customHeight="1" spans="1:3">
      <c r="A139" s="202">
        <v>2060599</v>
      </c>
      <c r="B139" s="142" t="s">
        <v>199</v>
      </c>
      <c r="C139" s="202">
        <v>55.8431</v>
      </c>
    </row>
    <row r="140" s="207" customFormat="1" ht="17.1" customHeight="1" spans="1:3">
      <c r="A140" s="203">
        <v>20607</v>
      </c>
      <c r="B140" s="170" t="s">
        <v>200</v>
      </c>
      <c r="C140" s="203">
        <v>115.787493</v>
      </c>
    </row>
    <row r="141" s="207" customFormat="1" ht="17.1" customHeight="1" spans="1:3">
      <c r="A141" s="202">
        <v>2060701</v>
      </c>
      <c r="B141" s="142" t="s">
        <v>201</v>
      </c>
      <c r="C141" s="202">
        <v>99.787493</v>
      </c>
    </row>
    <row r="142" s="207" customFormat="1" ht="17.1" customHeight="1" spans="1:3">
      <c r="A142" s="203">
        <v>2060702</v>
      </c>
      <c r="B142" s="170" t="s">
        <v>202</v>
      </c>
      <c r="C142" s="203">
        <v>16</v>
      </c>
    </row>
    <row r="143" s="207" customFormat="1" ht="17.1" customHeight="1" spans="1:3">
      <c r="A143" s="202">
        <v>20608</v>
      </c>
      <c r="B143" s="142" t="s">
        <v>203</v>
      </c>
      <c r="C143" s="202">
        <v>10</v>
      </c>
    </row>
    <row r="144" s="207" customFormat="1" ht="17.1" customHeight="1" spans="1:3">
      <c r="A144" s="203">
        <v>2060801</v>
      </c>
      <c r="B144" s="170" t="s">
        <v>204</v>
      </c>
      <c r="C144" s="203">
        <v>10</v>
      </c>
    </row>
    <row r="145" s="207" customFormat="1" ht="17.1" customHeight="1" spans="1:3">
      <c r="A145" s="202">
        <v>20699</v>
      </c>
      <c r="B145" s="142" t="s">
        <v>205</v>
      </c>
      <c r="C145" s="202">
        <v>400</v>
      </c>
    </row>
    <row r="146" s="207" customFormat="1" ht="17.1" customHeight="1" spans="1:3">
      <c r="A146" s="203">
        <v>2069999</v>
      </c>
      <c r="B146" s="170" t="s">
        <v>205</v>
      </c>
      <c r="C146" s="203">
        <v>400</v>
      </c>
    </row>
    <row r="147" s="207" customFormat="1" ht="17.1" customHeight="1" spans="1:3">
      <c r="A147" s="202">
        <v>207</v>
      </c>
      <c r="B147" s="142" t="s">
        <v>206</v>
      </c>
      <c r="C147" s="202">
        <v>1276.975497</v>
      </c>
    </row>
    <row r="148" s="207" customFormat="1" ht="17.1" customHeight="1" spans="1:3">
      <c r="A148" s="203">
        <v>20701</v>
      </c>
      <c r="B148" s="170" t="s">
        <v>207</v>
      </c>
      <c r="C148" s="203">
        <v>769.17209</v>
      </c>
    </row>
    <row r="149" s="207" customFormat="1" ht="17.1" customHeight="1" spans="1:3">
      <c r="A149" s="202">
        <v>2070101</v>
      </c>
      <c r="B149" s="142" t="s">
        <v>107</v>
      </c>
      <c r="C149" s="202">
        <v>431.27532</v>
      </c>
    </row>
    <row r="150" s="207" customFormat="1" ht="17.1" customHeight="1" spans="1:3">
      <c r="A150" s="203">
        <v>2070104</v>
      </c>
      <c r="B150" s="170" t="s">
        <v>208</v>
      </c>
      <c r="C150" s="203">
        <v>92.193029</v>
      </c>
    </row>
    <row r="151" s="207" customFormat="1" ht="17.1" customHeight="1" spans="1:3">
      <c r="A151" s="202">
        <v>2070109</v>
      </c>
      <c r="B151" s="142" t="s">
        <v>209</v>
      </c>
      <c r="C151" s="202">
        <v>75.103741</v>
      </c>
    </row>
    <row r="152" s="207" customFormat="1" ht="17.1" customHeight="1" spans="1:3">
      <c r="A152" s="203">
        <v>2070199</v>
      </c>
      <c r="B152" s="170" t="s">
        <v>210</v>
      </c>
      <c r="C152" s="203">
        <v>170.6</v>
      </c>
    </row>
    <row r="153" s="207" customFormat="1" ht="17.1" customHeight="1" spans="1:3">
      <c r="A153" s="202">
        <v>20708</v>
      </c>
      <c r="B153" s="142" t="s">
        <v>211</v>
      </c>
      <c r="C153" s="202">
        <v>401.530607</v>
      </c>
    </row>
    <row r="154" s="207" customFormat="1" ht="17.1" customHeight="1" spans="1:3">
      <c r="A154" s="203">
        <v>2070801</v>
      </c>
      <c r="B154" s="170" t="s">
        <v>107</v>
      </c>
      <c r="C154" s="203">
        <v>401.530607</v>
      </c>
    </row>
    <row r="155" s="207" customFormat="1" ht="17.1" customHeight="1" spans="1:3">
      <c r="A155" s="202">
        <v>20799</v>
      </c>
      <c r="B155" s="142" t="s">
        <v>212</v>
      </c>
      <c r="C155" s="202">
        <v>106.2728</v>
      </c>
    </row>
    <row r="156" s="207" customFormat="1" ht="17.1" customHeight="1" spans="1:3">
      <c r="A156" s="203">
        <v>2079999</v>
      </c>
      <c r="B156" s="170" t="s">
        <v>212</v>
      </c>
      <c r="C156" s="203">
        <v>106.2728</v>
      </c>
    </row>
    <row r="157" s="207" customFormat="1" ht="17.1" customHeight="1" spans="1:3">
      <c r="A157" s="202">
        <v>208</v>
      </c>
      <c r="B157" s="142" t="s">
        <v>213</v>
      </c>
      <c r="C157" s="202">
        <v>54601.984236</v>
      </c>
    </row>
    <row r="158" s="207" customFormat="1" ht="17.1" customHeight="1" spans="1:3">
      <c r="A158" s="203">
        <v>20801</v>
      </c>
      <c r="B158" s="170" t="s">
        <v>214</v>
      </c>
      <c r="C158" s="203">
        <v>1375.69853</v>
      </c>
    </row>
    <row r="159" s="207" customFormat="1" ht="17.1" customHeight="1" spans="1:3">
      <c r="A159" s="202">
        <v>2080101</v>
      </c>
      <c r="B159" s="142" t="s">
        <v>107</v>
      </c>
      <c r="C159" s="202">
        <v>1375.69853</v>
      </c>
    </row>
    <row r="160" s="207" customFormat="1" ht="17.1" customHeight="1" spans="1:3">
      <c r="A160" s="203">
        <v>20802</v>
      </c>
      <c r="B160" s="170" t="s">
        <v>215</v>
      </c>
      <c r="C160" s="203">
        <v>447.153523</v>
      </c>
    </row>
    <row r="161" s="207" customFormat="1" ht="17.1" customHeight="1" spans="1:3">
      <c r="A161" s="202">
        <v>2080201</v>
      </c>
      <c r="B161" s="142" t="s">
        <v>107</v>
      </c>
      <c r="C161" s="202">
        <v>447.153523</v>
      </c>
    </row>
    <row r="162" s="207" customFormat="1" ht="17.1" customHeight="1" spans="1:3">
      <c r="A162" s="203">
        <v>20805</v>
      </c>
      <c r="B162" s="170" t="s">
        <v>216</v>
      </c>
      <c r="C162" s="203">
        <v>34567.738053</v>
      </c>
    </row>
    <row r="163" s="207" customFormat="1" ht="17.1" customHeight="1" spans="1:3">
      <c r="A163" s="202">
        <v>2080501</v>
      </c>
      <c r="B163" s="142" t="s">
        <v>217</v>
      </c>
      <c r="C163" s="202">
        <v>2684.627161</v>
      </c>
    </row>
    <row r="164" s="207" customFormat="1" ht="17.1" customHeight="1" spans="1:3">
      <c r="A164" s="203">
        <v>2080502</v>
      </c>
      <c r="B164" s="170" t="s">
        <v>218</v>
      </c>
      <c r="C164" s="203">
        <v>832.110892</v>
      </c>
    </row>
    <row r="165" s="207" customFormat="1" ht="17.1" customHeight="1" spans="1:3">
      <c r="A165" s="202">
        <v>2080506</v>
      </c>
      <c r="B165" s="142" t="s">
        <v>219</v>
      </c>
      <c r="C165" s="202">
        <v>3350</v>
      </c>
    </row>
    <row r="166" s="207" customFormat="1" ht="17.1" customHeight="1" spans="1:3">
      <c r="A166" s="203">
        <v>2080507</v>
      </c>
      <c r="B166" s="170" t="s">
        <v>220</v>
      </c>
      <c r="C166" s="203">
        <v>27701</v>
      </c>
    </row>
    <row r="167" s="207" customFormat="1" ht="17.1" customHeight="1" spans="1:3">
      <c r="A167" s="202">
        <v>20807</v>
      </c>
      <c r="B167" s="142" t="s">
        <v>221</v>
      </c>
      <c r="C167" s="202">
        <v>3704</v>
      </c>
    </row>
    <row r="168" s="207" customFormat="1" ht="17.1" customHeight="1" spans="1:3">
      <c r="A168" s="203">
        <v>2080705</v>
      </c>
      <c r="B168" s="170" t="s">
        <v>222</v>
      </c>
      <c r="C168" s="203">
        <v>3200</v>
      </c>
    </row>
    <row r="169" s="207" customFormat="1" ht="17.1" customHeight="1" spans="1:3">
      <c r="A169" s="202">
        <v>2080711</v>
      </c>
      <c r="B169" s="142" t="s">
        <v>223</v>
      </c>
      <c r="C169" s="202">
        <v>504</v>
      </c>
    </row>
    <row r="170" s="207" customFormat="1" ht="17.1" customHeight="1" spans="1:3">
      <c r="A170" s="203">
        <v>20808</v>
      </c>
      <c r="B170" s="170" t="s">
        <v>224</v>
      </c>
      <c r="C170" s="203">
        <v>1581.07</v>
      </c>
    </row>
    <row r="171" s="207" customFormat="1" ht="17.1" customHeight="1" spans="1:3">
      <c r="A171" s="202">
        <v>2080802</v>
      </c>
      <c r="B171" s="142" t="s">
        <v>225</v>
      </c>
      <c r="C171" s="202">
        <v>5.57</v>
      </c>
    </row>
    <row r="172" s="207" customFormat="1" ht="17.1" customHeight="1" spans="1:3">
      <c r="A172" s="203">
        <v>2080805</v>
      </c>
      <c r="B172" s="170" t="s">
        <v>226</v>
      </c>
      <c r="C172" s="203">
        <v>465</v>
      </c>
    </row>
    <row r="173" s="207" customFormat="1" ht="17.1" customHeight="1" spans="1:3">
      <c r="A173" s="202">
        <v>2080807</v>
      </c>
      <c r="B173" s="142" t="s">
        <v>227</v>
      </c>
      <c r="C173" s="202">
        <v>5.5</v>
      </c>
    </row>
    <row r="174" s="207" customFormat="1" ht="17.1" customHeight="1" spans="1:3">
      <c r="A174" s="203">
        <v>2080899</v>
      </c>
      <c r="B174" s="170" t="s">
        <v>228</v>
      </c>
      <c r="C174" s="203">
        <v>1105</v>
      </c>
    </row>
    <row r="175" s="207" customFormat="1" ht="17.1" customHeight="1" spans="1:3">
      <c r="A175" s="202">
        <v>20809</v>
      </c>
      <c r="B175" s="142" t="s">
        <v>229</v>
      </c>
      <c r="C175" s="202">
        <v>490.42</v>
      </c>
    </row>
    <row r="176" s="207" customFormat="1" ht="17.1" customHeight="1" spans="1:3">
      <c r="A176" s="203">
        <v>2080901</v>
      </c>
      <c r="B176" s="170" t="s">
        <v>230</v>
      </c>
      <c r="C176" s="203">
        <v>174</v>
      </c>
    </row>
    <row r="177" s="207" customFormat="1" ht="17.1" customHeight="1" spans="1:3">
      <c r="A177" s="202">
        <v>2080902</v>
      </c>
      <c r="B177" s="142" t="s">
        <v>231</v>
      </c>
      <c r="C177" s="202">
        <v>2</v>
      </c>
    </row>
    <row r="178" s="207" customFormat="1" ht="17.1" customHeight="1" spans="1:3">
      <c r="A178" s="203">
        <v>2080904</v>
      </c>
      <c r="B178" s="170" t="s">
        <v>232</v>
      </c>
      <c r="C178" s="203">
        <v>2.48</v>
      </c>
    </row>
    <row r="179" s="207" customFormat="1" ht="17.1" customHeight="1" spans="1:3">
      <c r="A179" s="202">
        <v>2080905</v>
      </c>
      <c r="B179" s="142" t="s">
        <v>233</v>
      </c>
      <c r="C179" s="202">
        <v>23</v>
      </c>
    </row>
    <row r="180" s="207" customFormat="1" ht="17.1" customHeight="1" spans="1:3">
      <c r="A180" s="203">
        <v>2080999</v>
      </c>
      <c r="B180" s="170" t="s">
        <v>234</v>
      </c>
      <c r="C180" s="203">
        <v>288.94</v>
      </c>
    </row>
    <row r="181" s="207" customFormat="1" ht="17.1" customHeight="1" spans="1:3">
      <c r="A181" s="202">
        <v>20810</v>
      </c>
      <c r="B181" s="142" t="s">
        <v>235</v>
      </c>
      <c r="C181" s="202">
        <v>1226.16</v>
      </c>
    </row>
    <row r="182" s="207" customFormat="1" ht="17.1" customHeight="1" spans="1:3">
      <c r="A182" s="203">
        <v>2081001</v>
      </c>
      <c r="B182" s="170" t="s">
        <v>236</v>
      </c>
      <c r="C182" s="203">
        <v>45</v>
      </c>
    </row>
    <row r="183" s="207" customFormat="1" ht="17.1" customHeight="1" spans="1:3">
      <c r="A183" s="202">
        <v>2081002</v>
      </c>
      <c r="B183" s="142" t="s">
        <v>237</v>
      </c>
      <c r="C183" s="202">
        <v>800.16</v>
      </c>
    </row>
    <row r="184" s="207" customFormat="1" ht="17.1" customHeight="1" spans="1:3">
      <c r="A184" s="203">
        <v>2081004</v>
      </c>
      <c r="B184" s="170" t="s">
        <v>238</v>
      </c>
      <c r="C184" s="203">
        <v>10</v>
      </c>
    </row>
    <row r="185" s="207" customFormat="1" ht="17.1" customHeight="1" spans="1:3">
      <c r="A185" s="202">
        <v>2081005</v>
      </c>
      <c r="B185" s="142" t="s">
        <v>239</v>
      </c>
      <c r="C185" s="202">
        <v>360</v>
      </c>
    </row>
    <row r="186" s="207" customFormat="1" ht="17.1" customHeight="1" spans="1:3">
      <c r="A186" s="203">
        <v>2081099</v>
      </c>
      <c r="B186" s="170" t="s">
        <v>240</v>
      </c>
      <c r="C186" s="203">
        <v>11</v>
      </c>
    </row>
    <row r="187" s="207" customFormat="1" ht="17.1" customHeight="1" spans="1:3">
      <c r="A187" s="202">
        <v>20811</v>
      </c>
      <c r="B187" s="142" t="s">
        <v>241</v>
      </c>
      <c r="C187" s="202">
        <v>570.794617</v>
      </c>
    </row>
    <row r="188" s="207" customFormat="1" ht="17.1" customHeight="1" spans="1:3">
      <c r="A188" s="203">
        <v>2081101</v>
      </c>
      <c r="B188" s="170" t="s">
        <v>107</v>
      </c>
      <c r="C188" s="203">
        <v>154.054617</v>
      </c>
    </row>
    <row r="189" s="207" customFormat="1" ht="17.1" customHeight="1" spans="1:3">
      <c r="A189" s="202">
        <v>2081104</v>
      </c>
      <c r="B189" s="142" t="s">
        <v>242</v>
      </c>
      <c r="C189" s="202">
        <v>24.6</v>
      </c>
    </row>
    <row r="190" s="207" customFormat="1" ht="17.1" customHeight="1" spans="1:3">
      <c r="A190" s="203">
        <v>2081105</v>
      </c>
      <c r="B190" s="170" t="s">
        <v>243</v>
      </c>
      <c r="C190" s="203">
        <v>4.2</v>
      </c>
    </row>
    <row r="191" s="207" customFormat="1" ht="17.1" customHeight="1" spans="1:3">
      <c r="A191" s="202">
        <v>2081107</v>
      </c>
      <c r="B191" s="142" t="s">
        <v>244</v>
      </c>
      <c r="C191" s="202">
        <v>326</v>
      </c>
    </row>
    <row r="192" s="207" customFormat="1" ht="17.1" customHeight="1" spans="1:3">
      <c r="A192" s="203">
        <v>2081199</v>
      </c>
      <c r="B192" s="170" t="s">
        <v>245</v>
      </c>
      <c r="C192" s="203">
        <v>61.94</v>
      </c>
    </row>
    <row r="193" s="207" customFormat="1" ht="17.1" customHeight="1" spans="1:3">
      <c r="A193" s="202">
        <v>20819</v>
      </c>
      <c r="B193" s="142" t="s">
        <v>246</v>
      </c>
      <c r="C193" s="202">
        <v>1588</v>
      </c>
    </row>
    <row r="194" s="207" customFormat="1" ht="17.1" customHeight="1" spans="1:3">
      <c r="A194" s="203">
        <v>2081901</v>
      </c>
      <c r="B194" s="170" t="s">
        <v>247</v>
      </c>
      <c r="C194" s="203">
        <v>688</v>
      </c>
    </row>
    <row r="195" s="207" customFormat="1" ht="17.1" customHeight="1" spans="1:3">
      <c r="A195" s="202">
        <v>2081902</v>
      </c>
      <c r="B195" s="142" t="s">
        <v>248</v>
      </c>
      <c r="C195" s="202">
        <v>900</v>
      </c>
    </row>
    <row r="196" s="207" customFormat="1" ht="17.1" customHeight="1" spans="1:3">
      <c r="A196" s="203">
        <v>20821</v>
      </c>
      <c r="B196" s="170" t="s">
        <v>249</v>
      </c>
      <c r="C196" s="203">
        <v>375</v>
      </c>
    </row>
    <row r="197" s="207" customFormat="1" ht="17.1" customHeight="1" spans="1:3">
      <c r="A197" s="202">
        <v>2082101</v>
      </c>
      <c r="B197" s="142" t="s">
        <v>250</v>
      </c>
      <c r="C197" s="202">
        <v>155</v>
      </c>
    </row>
    <row r="198" s="207" customFormat="1" ht="17.1" customHeight="1" spans="1:3">
      <c r="A198" s="203">
        <v>2082102</v>
      </c>
      <c r="B198" s="170" t="s">
        <v>251</v>
      </c>
      <c r="C198" s="203">
        <v>220</v>
      </c>
    </row>
    <row r="199" s="207" customFormat="1" ht="17.1" customHeight="1" spans="1:3">
      <c r="A199" s="202">
        <v>20825</v>
      </c>
      <c r="B199" s="142" t="s">
        <v>252</v>
      </c>
      <c r="C199" s="202">
        <v>430</v>
      </c>
    </row>
    <row r="200" s="207" customFormat="1" ht="17.1" customHeight="1" spans="1:3">
      <c r="A200" s="203">
        <v>2082501</v>
      </c>
      <c r="B200" s="170" t="s">
        <v>253</v>
      </c>
      <c r="C200" s="203">
        <v>430</v>
      </c>
    </row>
    <row r="201" s="207" customFormat="1" ht="17.1" customHeight="1" spans="1:3">
      <c r="A201" s="202">
        <v>20826</v>
      </c>
      <c r="B201" s="142" t="s">
        <v>254</v>
      </c>
      <c r="C201" s="202">
        <v>7489</v>
      </c>
    </row>
    <row r="202" s="207" customFormat="1" ht="17.1" customHeight="1" spans="1:3">
      <c r="A202" s="203">
        <v>2082602</v>
      </c>
      <c r="B202" s="170" t="s">
        <v>255</v>
      </c>
      <c r="C202" s="203">
        <v>7489</v>
      </c>
    </row>
    <row r="203" s="207" customFormat="1" ht="17.1" customHeight="1" spans="1:3">
      <c r="A203" s="202">
        <v>20828</v>
      </c>
      <c r="B203" s="142" t="s">
        <v>256</v>
      </c>
      <c r="C203" s="202">
        <v>756.949513</v>
      </c>
    </row>
    <row r="204" s="207" customFormat="1" ht="17.1" customHeight="1" spans="1:3">
      <c r="A204" s="203">
        <v>2082801</v>
      </c>
      <c r="B204" s="170" t="s">
        <v>107</v>
      </c>
      <c r="C204" s="203">
        <v>207.949513</v>
      </c>
    </row>
    <row r="205" s="207" customFormat="1" ht="17.1" customHeight="1" spans="1:3">
      <c r="A205" s="202">
        <v>2082804</v>
      </c>
      <c r="B205" s="142" t="s">
        <v>257</v>
      </c>
      <c r="C205" s="202">
        <v>300</v>
      </c>
    </row>
    <row r="206" s="207" customFormat="1" ht="17.1" customHeight="1" spans="1:3">
      <c r="A206" s="203">
        <v>2082899</v>
      </c>
      <c r="B206" s="170" t="s">
        <v>258</v>
      </c>
      <c r="C206" s="203">
        <v>249</v>
      </c>
    </row>
    <row r="207" s="207" customFormat="1" ht="17.1" customHeight="1" spans="1:3">
      <c r="A207" s="202">
        <v>210</v>
      </c>
      <c r="B207" s="142" t="s">
        <v>259</v>
      </c>
      <c r="C207" s="202">
        <v>16542.459287</v>
      </c>
    </row>
    <row r="208" s="207" customFormat="1" ht="17.1" customHeight="1" spans="1:3">
      <c r="A208" s="203">
        <v>21001</v>
      </c>
      <c r="B208" s="170" t="s">
        <v>260</v>
      </c>
      <c r="C208" s="203">
        <v>486.2327</v>
      </c>
    </row>
    <row r="209" s="207" customFormat="1" ht="17.1" customHeight="1" spans="1:3">
      <c r="A209" s="202">
        <v>2100101</v>
      </c>
      <c r="B209" s="142" t="s">
        <v>107</v>
      </c>
      <c r="C209" s="202">
        <v>484.2327</v>
      </c>
    </row>
    <row r="210" s="207" customFormat="1" ht="17.1" customHeight="1" spans="1:3">
      <c r="A210" s="203">
        <v>2100199</v>
      </c>
      <c r="B210" s="170" t="s">
        <v>261</v>
      </c>
      <c r="C210" s="203">
        <v>2</v>
      </c>
    </row>
    <row r="211" s="207" customFormat="1" ht="17.1" customHeight="1" spans="1:3">
      <c r="A211" s="202">
        <v>21002</v>
      </c>
      <c r="B211" s="142" t="s">
        <v>262</v>
      </c>
      <c r="C211" s="202">
        <v>672</v>
      </c>
    </row>
    <row r="212" s="207" customFormat="1" ht="17.1" customHeight="1" spans="1:3">
      <c r="A212" s="203">
        <v>2100201</v>
      </c>
      <c r="B212" s="170" t="s">
        <v>263</v>
      </c>
      <c r="C212" s="203">
        <v>583</v>
      </c>
    </row>
    <row r="213" s="207" customFormat="1" ht="17.1" customHeight="1" spans="1:3">
      <c r="A213" s="202">
        <v>2100299</v>
      </c>
      <c r="B213" s="142" t="s">
        <v>264</v>
      </c>
      <c r="C213" s="202">
        <v>89</v>
      </c>
    </row>
    <row r="214" s="207" customFormat="1" ht="17.1" customHeight="1" spans="1:3">
      <c r="A214" s="203">
        <v>21003</v>
      </c>
      <c r="B214" s="170" t="s">
        <v>265</v>
      </c>
      <c r="C214" s="203">
        <v>1824.58</v>
      </c>
    </row>
    <row r="215" s="207" customFormat="1" ht="17.1" customHeight="1" spans="1:3">
      <c r="A215" s="202">
        <v>2100302</v>
      </c>
      <c r="B215" s="142" t="s">
        <v>266</v>
      </c>
      <c r="C215" s="202">
        <v>1650</v>
      </c>
    </row>
    <row r="216" s="207" customFormat="1" ht="17.1" customHeight="1" spans="1:3">
      <c r="A216" s="203">
        <v>2100399</v>
      </c>
      <c r="B216" s="170" t="s">
        <v>267</v>
      </c>
      <c r="C216" s="203">
        <v>174.58</v>
      </c>
    </row>
    <row r="217" s="207" customFormat="1" ht="17.1" customHeight="1" spans="1:3">
      <c r="A217" s="202">
        <v>21004</v>
      </c>
      <c r="B217" s="142" t="s">
        <v>268</v>
      </c>
      <c r="C217" s="202">
        <v>2962.027563</v>
      </c>
    </row>
    <row r="218" s="207" customFormat="1" ht="17.1" customHeight="1" spans="1:3">
      <c r="A218" s="203">
        <v>2100401</v>
      </c>
      <c r="B218" s="170" t="s">
        <v>269</v>
      </c>
      <c r="C218" s="203">
        <v>664.901835</v>
      </c>
    </row>
    <row r="219" s="207" customFormat="1" ht="17.1" customHeight="1" spans="1:3">
      <c r="A219" s="202">
        <v>2100403</v>
      </c>
      <c r="B219" s="142" t="s">
        <v>270</v>
      </c>
      <c r="C219" s="202">
        <v>128.415728</v>
      </c>
    </row>
    <row r="220" s="207" customFormat="1" ht="17.1" customHeight="1" spans="1:3">
      <c r="A220" s="203">
        <v>2100408</v>
      </c>
      <c r="B220" s="170" t="s">
        <v>271</v>
      </c>
      <c r="C220" s="203">
        <v>2018</v>
      </c>
    </row>
    <row r="221" s="207" customFormat="1" ht="17.1" customHeight="1" spans="1:3">
      <c r="A221" s="202">
        <v>2100409</v>
      </c>
      <c r="B221" s="142" t="s">
        <v>272</v>
      </c>
      <c r="C221" s="202">
        <v>47</v>
      </c>
    </row>
    <row r="222" s="207" customFormat="1" ht="17.1" customHeight="1" spans="1:3">
      <c r="A222" s="203">
        <v>2100499</v>
      </c>
      <c r="B222" s="170" t="s">
        <v>273</v>
      </c>
      <c r="C222" s="203">
        <v>103.71</v>
      </c>
    </row>
    <row r="223" s="207" customFormat="1" ht="17.1" customHeight="1" spans="1:3">
      <c r="A223" s="202">
        <v>21007</v>
      </c>
      <c r="B223" s="142" t="s">
        <v>274</v>
      </c>
      <c r="C223" s="202">
        <v>3041.95</v>
      </c>
    </row>
    <row r="224" s="207" customFormat="1" ht="17.1" customHeight="1" spans="1:3">
      <c r="A224" s="203">
        <v>2100717</v>
      </c>
      <c r="B224" s="170" t="s">
        <v>275</v>
      </c>
      <c r="C224" s="203">
        <v>1755.85</v>
      </c>
    </row>
    <row r="225" s="207" customFormat="1" ht="17.1" customHeight="1" spans="1:3">
      <c r="A225" s="202">
        <v>2100799</v>
      </c>
      <c r="B225" s="142" t="s">
        <v>276</v>
      </c>
      <c r="C225" s="202">
        <v>1286.1</v>
      </c>
    </row>
    <row r="226" s="207" customFormat="1" ht="17.1" customHeight="1" spans="1:3">
      <c r="A226" s="203">
        <v>21011</v>
      </c>
      <c r="B226" s="170" t="s">
        <v>277</v>
      </c>
      <c r="C226" s="203">
        <v>4608.019024</v>
      </c>
    </row>
    <row r="227" s="207" customFormat="1" ht="17.1" customHeight="1" spans="1:3">
      <c r="A227" s="202">
        <v>2101101</v>
      </c>
      <c r="B227" s="142" t="s">
        <v>278</v>
      </c>
      <c r="C227" s="202">
        <v>3604.601737</v>
      </c>
    </row>
    <row r="228" s="207" customFormat="1" ht="17.1" customHeight="1" spans="1:3">
      <c r="A228" s="203">
        <v>2101102</v>
      </c>
      <c r="B228" s="170" t="s">
        <v>279</v>
      </c>
      <c r="C228" s="203">
        <v>903.417287</v>
      </c>
    </row>
    <row r="229" s="207" customFormat="1" ht="17.1" customHeight="1" spans="1:3">
      <c r="A229" s="202">
        <v>2101199</v>
      </c>
      <c r="B229" s="142" t="s">
        <v>280</v>
      </c>
      <c r="C229" s="202">
        <v>100</v>
      </c>
    </row>
    <row r="230" s="207" customFormat="1" ht="17.1" customHeight="1" spans="1:3">
      <c r="A230" s="203">
        <v>21012</v>
      </c>
      <c r="B230" s="170" t="s">
        <v>281</v>
      </c>
      <c r="C230" s="203">
        <v>2394</v>
      </c>
    </row>
    <row r="231" s="207" customFormat="1" ht="17.1" customHeight="1" spans="1:3">
      <c r="A231" s="202">
        <v>2101201</v>
      </c>
      <c r="B231" s="142" t="s">
        <v>282</v>
      </c>
      <c r="C231" s="202">
        <v>3</v>
      </c>
    </row>
    <row r="232" s="207" customFormat="1" ht="17.1" customHeight="1" spans="1:3">
      <c r="A232" s="203">
        <v>2101202</v>
      </c>
      <c r="B232" s="170" t="s">
        <v>283</v>
      </c>
      <c r="C232" s="203">
        <v>1200</v>
      </c>
    </row>
    <row r="233" s="207" customFormat="1" ht="17.1" customHeight="1" spans="1:3">
      <c r="A233" s="202">
        <v>2101299</v>
      </c>
      <c r="B233" s="142" t="s">
        <v>284</v>
      </c>
      <c r="C233" s="202">
        <v>1191</v>
      </c>
    </row>
    <row r="234" s="207" customFormat="1" ht="17.1" customHeight="1" spans="1:3">
      <c r="A234" s="203">
        <v>21013</v>
      </c>
      <c r="B234" s="170" t="s">
        <v>285</v>
      </c>
      <c r="C234" s="203">
        <v>320</v>
      </c>
    </row>
    <row r="235" s="207" customFormat="1" ht="17.1" customHeight="1" spans="1:3">
      <c r="A235" s="202">
        <v>2101301</v>
      </c>
      <c r="B235" s="142" t="s">
        <v>286</v>
      </c>
      <c r="C235" s="202">
        <v>320</v>
      </c>
    </row>
    <row r="236" s="207" customFormat="1" ht="17.1" customHeight="1" spans="1:3">
      <c r="A236" s="203">
        <v>21014</v>
      </c>
      <c r="B236" s="170" t="s">
        <v>287</v>
      </c>
      <c r="C236" s="203">
        <v>58</v>
      </c>
    </row>
    <row r="237" s="207" customFormat="1" ht="17.1" customHeight="1" spans="1:3">
      <c r="A237" s="202">
        <v>2101401</v>
      </c>
      <c r="B237" s="142" t="s">
        <v>288</v>
      </c>
      <c r="C237" s="202">
        <v>58</v>
      </c>
    </row>
    <row r="238" s="207" customFormat="1" ht="17.1" customHeight="1" spans="1:3">
      <c r="A238" s="203">
        <v>21017</v>
      </c>
      <c r="B238" s="170" t="s">
        <v>289</v>
      </c>
      <c r="C238" s="203">
        <v>20</v>
      </c>
    </row>
    <row r="239" s="207" customFormat="1" ht="17.1" customHeight="1" spans="1:3">
      <c r="A239" s="202">
        <v>2101799</v>
      </c>
      <c r="B239" s="142" t="s">
        <v>290</v>
      </c>
      <c r="C239" s="202">
        <v>20</v>
      </c>
    </row>
    <row r="240" s="207" customFormat="1" ht="17.1" customHeight="1" spans="1:3">
      <c r="A240" s="203">
        <v>21018</v>
      </c>
      <c r="B240" s="170" t="s">
        <v>291</v>
      </c>
      <c r="C240" s="203">
        <v>2</v>
      </c>
    </row>
    <row r="241" s="207" customFormat="1" ht="17.1" customHeight="1" spans="1:3">
      <c r="A241" s="202">
        <v>2101899</v>
      </c>
      <c r="B241" s="142" t="s">
        <v>292</v>
      </c>
      <c r="C241" s="202">
        <v>2</v>
      </c>
    </row>
    <row r="242" s="207" customFormat="1" ht="17.1" customHeight="1" spans="1:3">
      <c r="A242" s="203">
        <v>21099</v>
      </c>
      <c r="B242" s="170" t="s">
        <v>293</v>
      </c>
      <c r="C242" s="203">
        <v>153.65</v>
      </c>
    </row>
    <row r="243" s="207" customFormat="1" ht="17.1" customHeight="1" spans="1:3">
      <c r="A243" s="202">
        <v>2109999</v>
      </c>
      <c r="B243" s="142" t="s">
        <v>293</v>
      </c>
      <c r="C243" s="202">
        <v>153.65</v>
      </c>
    </row>
    <row r="244" s="207" customFormat="1" ht="17.1" customHeight="1" spans="1:3">
      <c r="A244" s="203">
        <v>211</v>
      </c>
      <c r="B244" s="170" t="s">
        <v>294</v>
      </c>
      <c r="C244" s="203">
        <v>1056.830424</v>
      </c>
    </row>
    <row r="245" s="207" customFormat="1" ht="17.1" customHeight="1" spans="1:3">
      <c r="A245" s="202">
        <v>21101</v>
      </c>
      <c r="B245" s="142" t="s">
        <v>295</v>
      </c>
      <c r="C245" s="202">
        <v>34.830424</v>
      </c>
    </row>
    <row r="246" s="207" customFormat="1" ht="17.1" customHeight="1" spans="1:3">
      <c r="A246" s="203">
        <v>2110101</v>
      </c>
      <c r="B246" s="170" t="s">
        <v>107</v>
      </c>
      <c r="C246" s="203">
        <v>34.830424</v>
      </c>
    </row>
    <row r="247" s="207" customFormat="1" ht="17.1" customHeight="1" spans="1:3">
      <c r="A247" s="202">
        <v>21103</v>
      </c>
      <c r="B247" s="142" t="s">
        <v>296</v>
      </c>
      <c r="C247" s="202">
        <v>1015</v>
      </c>
    </row>
    <row r="248" s="207" customFormat="1" ht="17.1" customHeight="1" spans="1:3">
      <c r="A248" s="203">
        <v>2110301</v>
      </c>
      <c r="B248" s="170" t="s">
        <v>297</v>
      </c>
      <c r="C248" s="203">
        <v>1015</v>
      </c>
    </row>
    <row r="249" s="207" customFormat="1" ht="17.1" customHeight="1" spans="1:3">
      <c r="A249" s="202">
        <v>21110</v>
      </c>
      <c r="B249" s="142" t="s">
        <v>298</v>
      </c>
      <c r="C249" s="202">
        <v>7</v>
      </c>
    </row>
    <row r="250" s="207" customFormat="1" ht="17.1" customHeight="1" spans="1:3">
      <c r="A250" s="203">
        <v>2111001</v>
      </c>
      <c r="B250" s="170" t="s">
        <v>298</v>
      </c>
      <c r="C250" s="203">
        <v>7</v>
      </c>
    </row>
    <row r="251" s="207" customFormat="1" ht="17.1" customHeight="1" spans="1:3">
      <c r="A251" s="202">
        <v>212</v>
      </c>
      <c r="B251" s="142" t="s">
        <v>299</v>
      </c>
      <c r="C251" s="202">
        <v>11314.891115</v>
      </c>
    </row>
    <row r="252" s="207" customFormat="1" ht="17.1" customHeight="1" spans="1:3">
      <c r="A252" s="203">
        <v>21201</v>
      </c>
      <c r="B252" s="170" t="s">
        <v>300</v>
      </c>
      <c r="C252" s="203">
        <v>2276.892288</v>
      </c>
    </row>
    <row r="253" s="207" customFormat="1" ht="17.1" customHeight="1" spans="1:3">
      <c r="A253" s="202">
        <v>2120101</v>
      </c>
      <c r="B253" s="142" t="s">
        <v>107</v>
      </c>
      <c r="C253" s="202">
        <v>1163.251084</v>
      </c>
    </row>
    <row r="254" s="207" customFormat="1" ht="17.1" customHeight="1" spans="1:3">
      <c r="A254" s="203">
        <v>2120102</v>
      </c>
      <c r="B254" s="170" t="s">
        <v>108</v>
      </c>
      <c r="C254" s="203">
        <v>1067.42</v>
      </c>
    </row>
    <row r="255" s="207" customFormat="1" ht="17.1" customHeight="1" spans="1:3">
      <c r="A255" s="202">
        <v>2120104</v>
      </c>
      <c r="B255" s="142" t="s">
        <v>301</v>
      </c>
      <c r="C255" s="202">
        <v>20</v>
      </c>
    </row>
    <row r="256" s="207" customFormat="1" ht="17.1" customHeight="1" spans="1:3">
      <c r="A256" s="203">
        <v>2120199</v>
      </c>
      <c r="B256" s="170" t="s">
        <v>302</v>
      </c>
      <c r="C256" s="203">
        <v>26.221204</v>
      </c>
    </row>
    <row r="257" s="207" customFormat="1" ht="17.1" customHeight="1" spans="1:3">
      <c r="A257" s="202">
        <v>21202</v>
      </c>
      <c r="B257" s="142" t="s">
        <v>303</v>
      </c>
      <c r="C257" s="202">
        <v>11.88</v>
      </c>
    </row>
    <row r="258" s="207" customFormat="1" ht="17.1" customHeight="1" spans="1:3">
      <c r="A258" s="203">
        <v>2120201</v>
      </c>
      <c r="B258" s="170" t="s">
        <v>303</v>
      </c>
      <c r="C258" s="203">
        <v>11.88</v>
      </c>
    </row>
    <row r="259" s="207" customFormat="1" ht="17.1" customHeight="1" spans="1:3">
      <c r="A259" s="202">
        <v>21203</v>
      </c>
      <c r="B259" s="142" t="s">
        <v>304</v>
      </c>
      <c r="C259" s="202">
        <v>8298.401294</v>
      </c>
    </row>
    <row r="260" s="207" customFormat="1" ht="17.1" customHeight="1" spans="1:3">
      <c r="A260" s="203">
        <v>2120399</v>
      </c>
      <c r="B260" s="170" t="s">
        <v>305</v>
      </c>
      <c r="C260" s="203">
        <v>8298.401294</v>
      </c>
    </row>
    <row r="261" s="207" customFormat="1" ht="17.1" customHeight="1" spans="1:3">
      <c r="A261" s="202">
        <v>21205</v>
      </c>
      <c r="B261" s="142" t="s">
        <v>306</v>
      </c>
      <c r="C261" s="202">
        <v>542.701533</v>
      </c>
    </row>
    <row r="262" s="207" customFormat="1" ht="17.1" customHeight="1" spans="1:3">
      <c r="A262" s="203">
        <v>2120501</v>
      </c>
      <c r="B262" s="170" t="s">
        <v>306</v>
      </c>
      <c r="C262" s="203">
        <v>542.701533</v>
      </c>
    </row>
    <row r="263" s="207" customFormat="1" ht="17.1" customHeight="1" spans="1:3">
      <c r="A263" s="202">
        <v>21299</v>
      </c>
      <c r="B263" s="142" t="s">
        <v>307</v>
      </c>
      <c r="C263" s="202">
        <v>185.016</v>
      </c>
    </row>
    <row r="264" s="207" customFormat="1" ht="17.1" customHeight="1" spans="1:3">
      <c r="A264" s="203">
        <v>2129999</v>
      </c>
      <c r="B264" s="170" t="s">
        <v>307</v>
      </c>
      <c r="C264" s="203">
        <v>185.016</v>
      </c>
    </row>
    <row r="265" s="207" customFormat="1" ht="17.1" customHeight="1" spans="1:3">
      <c r="A265" s="202">
        <v>213</v>
      </c>
      <c r="B265" s="142" t="s">
        <v>308</v>
      </c>
      <c r="C265" s="202">
        <v>9736.978657</v>
      </c>
    </row>
    <row r="266" s="207" customFormat="1" ht="17.1" customHeight="1" spans="1:3">
      <c r="A266" s="203">
        <v>21301</v>
      </c>
      <c r="B266" s="170" t="s">
        <v>309</v>
      </c>
      <c r="C266" s="203">
        <v>3884.41302</v>
      </c>
    </row>
    <row r="267" s="207" customFormat="1" ht="17.1" customHeight="1" spans="1:3">
      <c r="A267" s="202">
        <v>2130101</v>
      </c>
      <c r="B267" s="142" t="s">
        <v>107</v>
      </c>
      <c r="C267" s="202">
        <v>1931.653681</v>
      </c>
    </row>
    <row r="268" s="207" customFormat="1" ht="17.1" customHeight="1" spans="1:3">
      <c r="A268" s="203">
        <v>2130104</v>
      </c>
      <c r="B268" s="170" t="s">
        <v>310</v>
      </c>
      <c r="C268" s="203">
        <v>160</v>
      </c>
    </row>
    <row r="269" s="207" customFormat="1" ht="17.1" customHeight="1" spans="1:3">
      <c r="A269" s="202">
        <v>2130108</v>
      </c>
      <c r="B269" s="142" t="s">
        <v>311</v>
      </c>
      <c r="C269" s="202">
        <v>49.56</v>
      </c>
    </row>
    <row r="270" s="207" customFormat="1" ht="17.1" customHeight="1" spans="1:3">
      <c r="A270" s="203">
        <v>2130119</v>
      </c>
      <c r="B270" s="170" t="s">
        <v>312</v>
      </c>
      <c r="C270" s="203">
        <v>15.12</v>
      </c>
    </row>
    <row r="271" s="207" customFormat="1" ht="17.1" customHeight="1" spans="1:3">
      <c r="A271" s="202">
        <v>2130121</v>
      </c>
      <c r="B271" s="142" t="s">
        <v>313</v>
      </c>
      <c r="C271" s="202">
        <v>91.39</v>
      </c>
    </row>
    <row r="272" s="207" customFormat="1" ht="17.1" customHeight="1" spans="1:3">
      <c r="A272" s="203">
        <v>2130122</v>
      </c>
      <c r="B272" s="170" t="s">
        <v>314</v>
      </c>
      <c r="C272" s="203">
        <v>464.14</v>
      </c>
    </row>
    <row r="273" s="207" customFormat="1" ht="17.1" customHeight="1" spans="1:3">
      <c r="A273" s="202">
        <v>2130124</v>
      </c>
      <c r="B273" s="142" t="s">
        <v>315</v>
      </c>
      <c r="C273" s="202">
        <v>1.3</v>
      </c>
    </row>
    <row r="274" s="207" customFormat="1" ht="17.1" customHeight="1" spans="1:3">
      <c r="A274" s="203">
        <v>2130126</v>
      </c>
      <c r="B274" s="170" t="s">
        <v>316</v>
      </c>
      <c r="C274" s="203">
        <v>28</v>
      </c>
    </row>
    <row r="275" s="207" customFormat="1" ht="17.1" customHeight="1" spans="1:3">
      <c r="A275" s="202">
        <v>2130135</v>
      </c>
      <c r="B275" s="142" t="s">
        <v>317</v>
      </c>
      <c r="C275" s="202">
        <v>10.016</v>
      </c>
    </row>
    <row r="276" s="207" customFormat="1" ht="17.1" customHeight="1" spans="1:3">
      <c r="A276" s="203">
        <v>2130152</v>
      </c>
      <c r="B276" s="170" t="s">
        <v>318</v>
      </c>
      <c r="C276" s="203">
        <v>41.43</v>
      </c>
    </row>
    <row r="277" s="207" customFormat="1" ht="17.1" customHeight="1" spans="1:3">
      <c r="A277" s="202">
        <v>2130153</v>
      </c>
      <c r="B277" s="142" t="s">
        <v>319</v>
      </c>
      <c r="C277" s="202">
        <v>1086.803339</v>
      </c>
    </row>
    <row r="278" s="207" customFormat="1" ht="17.1" customHeight="1" spans="1:3">
      <c r="A278" s="203">
        <v>2130199</v>
      </c>
      <c r="B278" s="170" t="s">
        <v>320</v>
      </c>
      <c r="C278" s="203">
        <v>5</v>
      </c>
    </row>
    <row r="279" s="207" customFormat="1" ht="17.1" customHeight="1" spans="1:3">
      <c r="A279" s="202">
        <v>21302</v>
      </c>
      <c r="B279" s="142" t="s">
        <v>321</v>
      </c>
      <c r="C279" s="202">
        <v>15.13</v>
      </c>
    </row>
    <row r="280" s="207" customFormat="1" ht="17.1" customHeight="1" spans="1:3">
      <c r="A280" s="203">
        <v>2130205</v>
      </c>
      <c r="B280" s="170" t="s">
        <v>322</v>
      </c>
      <c r="C280" s="203">
        <v>14</v>
      </c>
    </row>
    <row r="281" s="207" customFormat="1" ht="17.1" customHeight="1" spans="1:3">
      <c r="A281" s="202">
        <v>2130299</v>
      </c>
      <c r="B281" s="142" t="s">
        <v>323</v>
      </c>
      <c r="C281" s="202">
        <v>1.13</v>
      </c>
    </row>
    <row r="282" s="207" customFormat="1" ht="17.1" customHeight="1" spans="1:3">
      <c r="A282" s="203">
        <v>21303</v>
      </c>
      <c r="B282" s="170" t="s">
        <v>324</v>
      </c>
      <c r="C282" s="203">
        <v>1180.4582</v>
      </c>
    </row>
    <row r="283" s="207" customFormat="1" ht="17.1" customHeight="1" spans="1:3">
      <c r="A283" s="202">
        <v>2130304</v>
      </c>
      <c r="B283" s="142" t="s">
        <v>325</v>
      </c>
      <c r="C283" s="202">
        <v>2.76</v>
      </c>
    </row>
    <row r="284" s="207" customFormat="1" ht="17.1" customHeight="1" spans="1:3">
      <c r="A284" s="203">
        <v>2130306</v>
      </c>
      <c r="B284" s="170" t="s">
        <v>326</v>
      </c>
      <c r="C284" s="203">
        <v>50</v>
      </c>
    </row>
    <row r="285" s="207" customFormat="1" ht="17.1" customHeight="1" spans="1:3">
      <c r="A285" s="202">
        <v>2130321</v>
      </c>
      <c r="B285" s="142" t="s">
        <v>327</v>
      </c>
      <c r="C285" s="202">
        <v>495.3182</v>
      </c>
    </row>
    <row r="286" s="207" customFormat="1" ht="17.1" customHeight="1" spans="1:3">
      <c r="A286" s="203">
        <v>2130335</v>
      </c>
      <c r="B286" s="170" t="s">
        <v>328</v>
      </c>
      <c r="C286" s="203">
        <v>30</v>
      </c>
    </row>
    <row r="287" s="207" customFormat="1" ht="17.1" customHeight="1" spans="1:3">
      <c r="A287" s="202">
        <v>2130399</v>
      </c>
      <c r="B287" s="142" t="s">
        <v>329</v>
      </c>
      <c r="C287" s="202">
        <v>602.38</v>
      </c>
    </row>
    <row r="288" s="207" customFormat="1" ht="17.1" customHeight="1" spans="1:3">
      <c r="A288" s="203">
        <v>21305</v>
      </c>
      <c r="B288" s="170" t="s">
        <v>330</v>
      </c>
      <c r="C288" s="203">
        <v>618.778622</v>
      </c>
    </row>
    <row r="289" s="207" customFormat="1" ht="17.1" customHeight="1" spans="1:3">
      <c r="A289" s="202">
        <v>2130599</v>
      </c>
      <c r="B289" s="142" t="s">
        <v>331</v>
      </c>
      <c r="C289" s="202">
        <v>618.778622</v>
      </c>
    </row>
    <row r="290" s="207" customFormat="1" ht="17.1" customHeight="1" spans="1:3">
      <c r="A290" s="203">
        <v>21307</v>
      </c>
      <c r="B290" s="170" t="s">
        <v>332</v>
      </c>
      <c r="C290" s="203">
        <v>3736.559419</v>
      </c>
    </row>
    <row r="291" s="207" customFormat="1" ht="17.1" customHeight="1" spans="1:3">
      <c r="A291" s="202">
        <v>2130701</v>
      </c>
      <c r="B291" s="142" t="s">
        <v>333</v>
      </c>
      <c r="C291" s="202">
        <v>784.099419</v>
      </c>
    </row>
    <row r="292" s="207" customFormat="1" ht="17.1" customHeight="1" spans="1:3">
      <c r="A292" s="203">
        <v>2130705</v>
      </c>
      <c r="B292" s="170" t="s">
        <v>334</v>
      </c>
      <c r="C292" s="203">
        <v>2952.46</v>
      </c>
    </row>
    <row r="293" s="207" customFormat="1" ht="17.1" customHeight="1" spans="1:3">
      <c r="A293" s="202">
        <v>21308</v>
      </c>
      <c r="B293" s="142" t="s">
        <v>335</v>
      </c>
      <c r="C293" s="202">
        <v>301.639396</v>
      </c>
    </row>
    <row r="294" s="207" customFormat="1" ht="17.1" customHeight="1" spans="1:3">
      <c r="A294" s="203">
        <v>2130803</v>
      </c>
      <c r="B294" s="170" t="s">
        <v>336</v>
      </c>
      <c r="C294" s="203">
        <v>301.639396</v>
      </c>
    </row>
    <row r="295" s="207" customFormat="1" ht="17.1" customHeight="1" spans="1:3">
      <c r="A295" s="202">
        <v>214</v>
      </c>
      <c r="B295" s="142" t="s">
        <v>337</v>
      </c>
      <c r="C295" s="202">
        <v>1832.54194</v>
      </c>
    </row>
    <row r="296" s="207" customFormat="1" ht="17.1" customHeight="1" spans="1:3">
      <c r="A296" s="203">
        <v>21401</v>
      </c>
      <c r="B296" s="170" t="s">
        <v>338</v>
      </c>
      <c r="C296" s="203">
        <v>1832.54194</v>
      </c>
    </row>
    <row r="297" s="207" customFormat="1" ht="17.1" customHeight="1" spans="1:3">
      <c r="A297" s="202">
        <v>2140101</v>
      </c>
      <c r="B297" s="142" t="s">
        <v>107</v>
      </c>
      <c r="C297" s="202">
        <v>931.54194</v>
      </c>
    </row>
    <row r="298" s="207" customFormat="1" ht="17.1" customHeight="1" spans="1:3">
      <c r="A298" s="203">
        <v>2140102</v>
      </c>
      <c r="B298" s="170" t="s">
        <v>108</v>
      </c>
      <c r="C298" s="203">
        <v>55</v>
      </c>
    </row>
    <row r="299" s="207" customFormat="1" ht="17.1" customHeight="1" spans="1:3">
      <c r="A299" s="202">
        <v>2140104</v>
      </c>
      <c r="B299" s="142" t="s">
        <v>339</v>
      </c>
      <c r="C299" s="202">
        <v>202</v>
      </c>
    </row>
    <row r="300" s="207" customFormat="1" ht="17.1" customHeight="1" spans="1:3">
      <c r="A300" s="203">
        <v>2140106</v>
      </c>
      <c r="B300" s="170" t="s">
        <v>340</v>
      </c>
      <c r="C300" s="203">
        <v>644</v>
      </c>
    </row>
    <row r="301" s="207" customFormat="1" ht="17.1" customHeight="1" spans="1:3">
      <c r="A301" s="202">
        <v>215</v>
      </c>
      <c r="B301" s="142" t="s">
        <v>341</v>
      </c>
      <c r="C301" s="202">
        <v>1104.639905</v>
      </c>
    </row>
    <row r="302" s="207" customFormat="1" ht="17.1" customHeight="1" spans="1:3">
      <c r="A302" s="203">
        <v>21505</v>
      </c>
      <c r="B302" s="170" t="s">
        <v>342</v>
      </c>
      <c r="C302" s="203">
        <v>432.729159</v>
      </c>
    </row>
    <row r="303" s="207" customFormat="1" ht="17.1" customHeight="1" spans="1:3">
      <c r="A303" s="202">
        <v>2150501</v>
      </c>
      <c r="B303" s="142" t="s">
        <v>107</v>
      </c>
      <c r="C303" s="202">
        <v>397.729159</v>
      </c>
    </row>
    <row r="304" s="207" customFormat="1" ht="17.1" customHeight="1" spans="1:3">
      <c r="A304" s="203">
        <v>2150599</v>
      </c>
      <c r="B304" s="170" t="s">
        <v>343</v>
      </c>
      <c r="C304" s="203">
        <v>35</v>
      </c>
    </row>
    <row r="305" s="207" customFormat="1" ht="17.1" customHeight="1" spans="1:3">
      <c r="A305" s="202">
        <v>21508</v>
      </c>
      <c r="B305" s="142" t="s">
        <v>344</v>
      </c>
      <c r="C305" s="202">
        <v>671.910746</v>
      </c>
    </row>
    <row r="306" s="207" customFormat="1" ht="17.1" customHeight="1" spans="1:3">
      <c r="A306" s="203">
        <v>2150801</v>
      </c>
      <c r="B306" s="170" t="s">
        <v>107</v>
      </c>
      <c r="C306" s="203">
        <v>571.910746</v>
      </c>
    </row>
    <row r="307" s="207" customFormat="1" ht="17.1" customHeight="1" spans="1:3">
      <c r="A307" s="202">
        <v>2150805</v>
      </c>
      <c r="B307" s="142" t="s">
        <v>345</v>
      </c>
      <c r="C307" s="202">
        <v>100</v>
      </c>
    </row>
    <row r="308" s="207" customFormat="1" ht="17.1" customHeight="1" spans="1:3">
      <c r="A308" s="203">
        <v>216</v>
      </c>
      <c r="B308" s="170" t="s">
        <v>346</v>
      </c>
      <c r="C308" s="203">
        <v>363.582498</v>
      </c>
    </row>
    <row r="309" s="207" customFormat="1" ht="17.1" customHeight="1" spans="1:3">
      <c r="A309" s="202">
        <v>21602</v>
      </c>
      <c r="B309" s="142" t="s">
        <v>347</v>
      </c>
      <c r="C309" s="202">
        <v>263.582498</v>
      </c>
    </row>
    <row r="310" s="207" customFormat="1" ht="17.1" customHeight="1" spans="1:3">
      <c r="A310" s="203">
        <v>2160201</v>
      </c>
      <c r="B310" s="170" t="s">
        <v>107</v>
      </c>
      <c r="C310" s="203">
        <v>218.582498</v>
      </c>
    </row>
    <row r="311" s="207" customFormat="1" ht="17.1" customHeight="1" spans="1:3">
      <c r="A311" s="202">
        <v>2160202</v>
      </c>
      <c r="B311" s="142" t="s">
        <v>108</v>
      </c>
      <c r="C311" s="202">
        <v>45</v>
      </c>
    </row>
    <row r="312" s="207" customFormat="1" ht="17.1" customHeight="1" spans="1:3">
      <c r="A312" s="203">
        <v>21699</v>
      </c>
      <c r="B312" s="170" t="s">
        <v>348</v>
      </c>
      <c r="C312" s="203">
        <v>100</v>
      </c>
    </row>
    <row r="313" s="207" customFormat="1" ht="17.1" customHeight="1" spans="1:3">
      <c r="A313" s="202">
        <v>2169999</v>
      </c>
      <c r="B313" s="142" t="s">
        <v>348</v>
      </c>
      <c r="C313" s="202">
        <v>100</v>
      </c>
    </row>
    <row r="314" s="207" customFormat="1" ht="17.1" customHeight="1" spans="1:3">
      <c r="A314" s="203">
        <v>220</v>
      </c>
      <c r="B314" s="170" t="s">
        <v>349</v>
      </c>
      <c r="C314" s="203">
        <v>163.34566</v>
      </c>
    </row>
    <row r="315" s="207" customFormat="1" ht="17.1" customHeight="1" spans="1:3">
      <c r="A315" s="202">
        <v>22001</v>
      </c>
      <c r="B315" s="142" t="s">
        <v>350</v>
      </c>
      <c r="C315" s="202">
        <v>163.34566</v>
      </c>
    </row>
    <row r="316" s="207" customFormat="1" ht="17.1" customHeight="1" spans="1:3">
      <c r="A316" s="203">
        <v>2200101</v>
      </c>
      <c r="B316" s="170" t="s">
        <v>107</v>
      </c>
      <c r="C316" s="203">
        <v>163.34566</v>
      </c>
    </row>
    <row r="317" s="207" customFormat="1" ht="17.1" customHeight="1" spans="1:3">
      <c r="A317" s="202">
        <v>221</v>
      </c>
      <c r="B317" s="142" t="s">
        <v>351</v>
      </c>
      <c r="C317" s="202">
        <v>4860.981374</v>
      </c>
    </row>
    <row r="318" s="207" customFormat="1" ht="17.1" customHeight="1" spans="1:3">
      <c r="A318" s="203">
        <v>22101</v>
      </c>
      <c r="B318" s="170" t="s">
        <v>352</v>
      </c>
      <c r="C318" s="203">
        <v>2010</v>
      </c>
    </row>
    <row r="319" s="207" customFormat="1" ht="17.1" customHeight="1" spans="1:3">
      <c r="A319" s="202">
        <v>2210108</v>
      </c>
      <c r="B319" s="142" t="s">
        <v>353</v>
      </c>
      <c r="C319" s="202">
        <v>2000</v>
      </c>
    </row>
    <row r="320" s="207" customFormat="1" ht="17.1" customHeight="1" spans="1:3">
      <c r="A320" s="203">
        <v>2210111</v>
      </c>
      <c r="B320" s="170" t="s">
        <v>354</v>
      </c>
      <c r="C320" s="203">
        <v>10</v>
      </c>
    </row>
    <row r="321" s="207" customFormat="1" ht="17.1" customHeight="1" spans="1:3">
      <c r="A321" s="202">
        <v>22102</v>
      </c>
      <c r="B321" s="142" t="s">
        <v>355</v>
      </c>
      <c r="C321" s="202">
        <v>2850.981374</v>
      </c>
    </row>
    <row r="322" s="207" customFormat="1" ht="17.1" customHeight="1" spans="1:3">
      <c r="A322" s="203">
        <v>2210201</v>
      </c>
      <c r="B322" s="170" t="s">
        <v>356</v>
      </c>
      <c r="C322" s="203">
        <v>2850.981374</v>
      </c>
    </row>
    <row r="323" customHeight="1" spans="1:3">
      <c r="A323" s="202">
        <v>224</v>
      </c>
      <c r="B323" s="142" t="s">
        <v>357</v>
      </c>
      <c r="C323" s="202">
        <v>1423.017765</v>
      </c>
    </row>
    <row r="324" customHeight="1" spans="1:3">
      <c r="A324" s="203">
        <v>22401</v>
      </c>
      <c r="B324" s="170" t="s">
        <v>358</v>
      </c>
      <c r="C324" s="203">
        <v>1169.299411</v>
      </c>
    </row>
    <row r="325" customHeight="1" spans="1:3">
      <c r="A325" s="202">
        <v>2240101</v>
      </c>
      <c r="B325" s="142" t="s">
        <v>107</v>
      </c>
      <c r="C325" s="202">
        <v>748.291461</v>
      </c>
    </row>
    <row r="326" customHeight="1" spans="1:3">
      <c r="A326" s="203">
        <v>2240102</v>
      </c>
      <c r="B326" s="170" t="s">
        <v>108</v>
      </c>
      <c r="C326" s="203">
        <v>401.36</v>
      </c>
    </row>
    <row r="327" customHeight="1" spans="1:3">
      <c r="A327" s="202">
        <v>2240199</v>
      </c>
      <c r="B327" s="142" t="s">
        <v>359</v>
      </c>
      <c r="C327" s="202">
        <v>19.64795</v>
      </c>
    </row>
    <row r="328" customHeight="1" spans="1:3">
      <c r="A328" s="203">
        <v>22402</v>
      </c>
      <c r="B328" s="170" t="s">
        <v>360</v>
      </c>
      <c r="C328" s="203">
        <v>223.285954</v>
      </c>
    </row>
    <row r="329" customHeight="1" spans="1:3">
      <c r="A329" s="202">
        <v>2240204</v>
      </c>
      <c r="B329" s="142" t="s">
        <v>361</v>
      </c>
      <c r="C329" s="202">
        <v>223.285954</v>
      </c>
    </row>
    <row r="330" customHeight="1" spans="1:3">
      <c r="A330" s="203">
        <v>22407</v>
      </c>
      <c r="B330" s="170" t="s">
        <v>362</v>
      </c>
      <c r="C330" s="203">
        <v>30.4324</v>
      </c>
    </row>
    <row r="331" customHeight="1" spans="1:3">
      <c r="A331" s="202">
        <v>2240703</v>
      </c>
      <c r="B331" s="142" t="s">
        <v>363</v>
      </c>
      <c r="C331" s="202">
        <v>30.4324</v>
      </c>
    </row>
    <row r="332" customHeight="1" spans="1:3">
      <c r="A332" s="203">
        <v>227</v>
      </c>
      <c r="B332" s="170" t="s">
        <v>364</v>
      </c>
      <c r="C332" s="203">
        <v>5000</v>
      </c>
    </row>
    <row r="333" customHeight="1" spans="1:3">
      <c r="A333" s="202">
        <v>229</v>
      </c>
      <c r="B333" s="142" t="s">
        <v>365</v>
      </c>
      <c r="C333" s="202">
        <v>567.693151</v>
      </c>
    </row>
    <row r="334" customHeight="1" spans="1:3">
      <c r="A334" s="203">
        <v>22999</v>
      </c>
      <c r="B334" s="170" t="s">
        <v>365</v>
      </c>
      <c r="C334" s="203">
        <v>567.693151</v>
      </c>
    </row>
    <row r="335" customHeight="1" spans="1:3">
      <c r="A335" s="202">
        <v>2299999</v>
      </c>
      <c r="B335" s="142" t="s">
        <v>365</v>
      </c>
      <c r="C335" s="202">
        <v>567.693151</v>
      </c>
    </row>
    <row r="336" customHeight="1" spans="1:3">
      <c r="A336" s="203">
        <v>231</v>
      </c>
      <c r="B336" s="170" t="s">
        <v>366</v>
      </c>
      <c r="C336" s="203">
        <v>214</v>
      </c>
    </row>
    <row r="337" customHeight="1" spans="1:3">
      <c r="A337" s="202">
        <v>23103</v>
      </c>
      <c r="B337" s="142" t="s">
        <v>367</v>
      </c>
      <c r="C337" s="202">
        <v>214</v>
      </c>
    </row>
    <row r="338" customHeight="1" spans="1:3">
      <c r="A338" s="203">
        <v>2310301</v>
      </c>
      <c r="B338" s="170" t="s">
        <v>368</v>
      </c>
      <c r="C338" s="203">
        <v>214</v>
      </c>
    </row>
    <row r="339" customHeight="1" spans="1:3">
      <c r="A339" s="202">
        <v>232</v>
      </c>
      <c r="B339" s="142" t="s">
        <v>369</v>
      </c>
      <c r="C339" s="202">
        <v>3280</v>
      </c>
    </row>
    <row r="340" customHeight="1" spans="1:3">
      <c r="A340" s="203">
        <v>23203</v>
      </c>
      <c r="B340" s="170" t="s">
        <v>370</v>
      </c>
      <c r="C340" s="203">
        <v>3280</v>
      </c>
    </row>
    <row r="341" customHeight="1" spans="1:3">
      <c r="A341" s="202">
        <v>2320301</v>
      </c>
      <c r="B341" s="142" t="s">
        <v>371</v>
      </c>
      <c r="C341" s="202">
        <v>3280</v>
      </c>
    </row>
    <row r="342" customHeight="1" spans="1:3">
      <c r="A342" s="203">
        <v>233</v>
      </c>
      <c r="B342" s="170" t="s">
        <v>372</v>
      </c>
      <c r="C342" s="203">
        <v>10</v>
      </c>
    </row>
    <row r="343" customHeight="1" spans="1:3">
      <c r="A343" s="202">
        <v>23303</v>
      </c>
      <c r="B343" s="142" t="s">
        <v>373</v>
      </c>
      <c r="C343" s="202">
        <v>10</v>
      </c>
    </row>
    <row r="344" customHeight="1" spans="1:3">
      <c r="A344" s="203">
        <v>2330301</v>
      </c>
      <c r="B344" s="170" t="s">
        <v>373</v>
      </c>
      <c r="C344" s="203">
        <v>10</v>
      </c>
    </row>
    <row r="345" customHeight="1" spans="1:239">
      <c r="A345" s="221"/>
      <c r="B345" s="222" t="s">
        <v>374</v>
      </c>
      <c r="C345" s="223">
        <f>C5+C93+C107+C129+C147+C157+C207+C244+C251+C265+C295+C301+C308+C314+C317+C323+C332+C333+C336+C339+C342</f>
        <v>243492.192477</v>
      </c>
      <c r="ID345" s="212"/>
      <c r="IE345" s="212"/>
    </row>
  </sheetData>
  <autoFilter ref="A4:IV345">
    <extLst>
      <etc:autoFilterAnalysis etc:version="v1" etc:showPane="0">
        <etc:analysisCharts>
          <etc:chart etc:type="pie">
            <etc:category etc:colId="0"/>
            <etc:seriesCollections etc:count="1">
              <etc:series etc:colId="0" etc:subtotal="count"/>
            </etc:seriesCollections>
          </etc:chart>
        </etc:analysisCharts>
      </etc:autoFilterAnalysis>
    </extLst>
  </autoFilter>
  <mergeCells count="1">
    <mergeCell ref="A2:C2"/>
  </mergeCells>
  <printOptions horizontalCentered="1"/>
  <pageMargins left="0.75" right="0.75" top="0.98" bottom="0.98" header="0.51" footer="0.51"/>
  <pageSetup paperSize="9" scale="95" orientation="portrait"/>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8" tint="0.799981688894314"/>
  </sheetPr>
  <dimension ref="A1:B48"/>
  <sheetViews>
    <sheetView topLeftCell="A16" workbookViewId="0">
      <selection activeCell="B28" sqref="A1:B31"/>
    </sheetView>
  </sheetViews>
  <sheetFormatPr defaultColWidth="12" defaultRowHeight="15.75" outlineLevelCol="1"/>
  <cols>
    <col min="1" max="1" width="45.5" style="66" customWidth="1"/>
    <col min="2" max="2" width="23" style="198" customWidth="1"/>
    <col min="3" max="16384" width="12" style="66"/>
  </cols>
  <sheetData>
    <row r="1" ht="21" customHeight="1" spans="1:1">
      <c r="A1" s="66" t="s">
        <v>375</v>
      </c>
    </row>
    <row r="2" ht="24.75" customHeight="1" spans="1:2">
      <c r="A2" s="199" t="s">
        <v>376</v>
      </c>
      <c r="B2" s="200"/>
    </row>
    <row r="3" s="62" customFormat="1" ht="24" customHeight="1" spans="2:2">
      <c r="B3" s="201" t="s">
        <v>75</v>
      </c>
    </row>
    <row r="4" s="63" customFormat="1" ht="43.5" customHeight="1" spans="1:2">
      <c r="A4" s="72" t="s">
        <v>377</v>
      </c>
      <c r="B4" s="79" t="s">
        <v>77</v>
      </c>
    </row>
    <row r="5" s="197" customFormat="1" ht="18" customHeight="1" spans="1:2">
      <c r="A5" s="142" t="s">
        <v>378</v>
      </c>
      <c r="B5" s="202">
        <v>38952.482922</v>
      </c>
    </row>
    <row r="6" s="145" customFormat="1" ht="18" customHeight="1" spans="1:2">
      <c r="A6" s="170" t="s">
        <v>379</v>
      </c>
      <c r="B6" s="203">
        <v>26917.684248</v>
      </c>
    </row>
    <row r="7" s="145" customFormat="1" ht="18" customHeight="1" spans="1:2">
      <c r="A7" s="142" t="s">
        <v>380</v>
      </c>
      <c r="B7" s="202">
        <v>7722.65371</v>
      </c>
    </row>
    <row r="8" s="145" customFormat="1" ht="18" customHeight="1" spans="1:2">
      <c r="A8" s="170" t="s">
        <v>381</v>
      </c>
      <c r="B8" s="203">
        <v>2685.123015</v>
      </c>
    </row>
    <row r="9" s="145" customFormat="1" ht="18" customHeight="1" spans="1:2">
      <c r="A9" s="142" t="s">
        <v>382</v>
      </c>
      <c r="B9" s="202">
        <v>1627.021949</v>
      </c>
    </row>
    <row r="10" s="63" customFormat="1" ht="18" customHeight="1" spans="1:2">
      <c r="A10" s="170" t="s">
        <v>383</v>
      </c>
      <c r="B10" s="203">
        <v>4838.525675</v>
      </c>
    </row>
    <row r="11" s="62" customFormat="1" ht="18" customHeight="1" spans="1:2">
      <c r="A11" s="142" t="s">
        <v>384</v>
      </c>
      <c r="B11" s="202">
        <v>3556.975675</v>
      </c>
    </row>
    <row r="12" s="62" customFormat="1" ht="18" customHeight="1" spans="1:2">
      <c r="A12" s="170" t="s">
        <v>385</v>
      </c>
      <c r="B12" s="170">
        <v>0</v>
      </c>
    </row>
    <row r="13" s="62" customFormat="1" ht="18" customHeight="1" spans="1:2">
      <c r="A13" s="142" t="s">
        <v>386</v>
      </c>
      <c r="B13" s="142">
        <v>0</v>
      </c>
    </row>
    <row r="14" s="62" customFormat="1" ht="18" customHeight="1" spans="1:2">
      <c r="A14" s="170" t="s">
        <v>387</v>
      </c>
      <c r="B14" s="203">
        <v>1</v>
      </c>
    </row>
    <row r="15" s="62" customFormat="1" ht="18" customHeight="1" spans="1:2">
      <c r="A15" s="142" t="s">
        <v>388</v>
      </c>
      <c r="B15" s="142">
        <v>0</v>
      </c>
    </row>
    <row r="16" s="62" customFormat="1" ht="18" customHeight="1" spans="1:2">
      <c r="A16" s="170" t="s">
        <v>389</v>
      </c>
      <c r="B16" s="170">
        <v>0</v>
      </c>
    </row>
    <row r="17" s="62" customFormat="1" ht="18" customHeight="1" spans="1:2">
      <c r="A17" s="142" t="s">
        <v>390</v>
      </c>
      <c r="B17" s="142">
        <v>0</v>
      </c>
    </row>
    <row r="18" s="62" customFormat="1" ht="18" customHeight="1" spans="1:2">
      <c r="A18" s="170" t="s">
        <v>391</v>
      </c>
      <c r="B18" s="203">
        <v>363.05</v>
      </c>
    </row>
    <row r="19" s="62" customFormat="1" ht="18" customHeight="1" spans="1:2">
      <c r="A19" s="142" t="s">
        <v>392</v>
      </c>
      <c r="B19" s="202">
        <v>334.2</v>
      </c>
    </row>
    <row r="20" s="62" customFormat="1" ht="18" customHeight="1" spans="1:2">
      <c r="A20" s="170" t="s">
        <v>393</v>
      </c>
      <c r="B20" s="203">
        <v>583.3</v>
      </c>
    </row>
    <row r="21" s="62" customFormat="1" ht="18" customHeight="1" spans="1:2">
      <c r="A21" s="142" t="s">
        <v>394</v>
      </c>
      <c r="B21" s="202">
        <v>9.81</v>
      </c>
    </row>
    <row r="22" s="62" customFormat="1" ht="18" customHeight="1" spans="1:2">
      <c r="A22" s="170" t="s">
        <v>395</v>
      </c>
      <c r="B22" s="203">
        <v>9.81</v>
      </c>
    </row>
    <row r="23" s="62" customFormat="1" ht="18" customHeight="1" spans="1:2">
      <c r="A23" s="142" t="s">
        <v>396</v>
      </c>
      <c r="B23" s="202">
        <v>58220.09836</v>
      </c>
    </row>
    <row r="24" s="62" customFormat="1" ht="18" customHeight="1" spans="1:2">
      <c r="A24" s="170" t="s">
        <v>397</v>
      </c>
      <c r="B24" s="203">
        <v>56782.291322</v>
      </c>
    </row>
    <row r="25" s="62" customFormat="1" ht="18" customHeight="1" spans="1:2">
      <c r="A25" s="142" t="s">
        <v>398</v>
      </c>
      <c r="B25" s="202">
        <v>1437.807038</v>
      </c>
    </row>
    <row r="26" s="62" customFormat="1" ht="18" customHeight="1" spans="1:2">
      <c r="A26" s="170" t="s">
        <v>399</v>
      </c>
      <c r="B26" s="203">
        <v>18.788</v>
      </c>
    </row>
    <row r="27" s="62" customFormat="1" ht="18" customHeight="1" spans="1:2">
      <c r="A27" s="142" t="s">
        <v>400</v>
      </c>
      <c r="B27" s="202">
        <v>18.788</v>
      </c>
    </row>
    <row r="28" s="62" customFormat="1" ht="18" customHeight="1" spans="1:2">
      <c r="A28" s="170" t="s">
        <v>401</v>
      </c>
      <c r="B28" s="203">
        <v>6587.02099</v>
      </c>
    </row>
    <row r="29" s="62" customFormat="1" ht="18" customHeight="1" spans="1:2">
      <c r="A29" s="142" t="s">
        <v>402</v>
      </c>
      <c r="B29" s="202">
        <v>105.737364</v>
      </c>
    </row>
    <row r="30" s="62" customFormat="1" ht="18" customHeight="1" spans="1:2">
      <c r="A30" s="170" t="s">
        <v>403</v>
      </c>
      <c r="B30" s="203">
        <v>6481.283626</v>
      </c>
    </row>
    <row r="31" s="62" customFormat="1" ht="18" customHeight="1" spans="1:2">
      <c r="A31" s="142" t="s">
        <v>404</v>
      </c>
      <c r="B31" s="202">
        <v>108626.725947</v>
      </c>
    </row>
    <row r="32" s="62" customFormat="1" ht="18" customHeight="1" spans="1:2">
      <c r="A32" s="66"/>
      <c r="B32" s="198"/>
    </row>
    <row r="33" s="62" customFormat="1" ht="18" customHeight="1" spans="1:2">
      <c r="A33" s="66"/>
      <c r="B33" s="198"/>
    </row>
    <row r="34" s="63" customFormat="1" ht="18" customHeight="1" spans="1:2">
      <c r="A34" s="66"/>
      <c r="B34" s="198"/>
    </row>
    <row r="35" s="62" customFormat="1" ht="18" customHeight="1" spans="1:2">
      <c r="A35" s="66"/>
      <c r="B35" s="198"/>
    </row>
    <row r="36" s="62" customFormat="1" ht="18" customHeight="1" spans="1:2">
      <c r="A36" s="66"/>
      <c r="B36" s="198"/>
    </row>
    <row r="37" s="63" customFormat="1" ht="18" customHeight="1" spans="1:2">
      <c r="A37" s="66"/>
      <c r="B37" s="198"/>
    </row>
    <row r="38" s="62" customFormat="1" ht="18" customHeight="1" spans="1:2">
      <c r="A38" s="66"/>
      <c r="B38" s="198"/>
    </row>
    <row r="39" s="62" customFormat="1" ht="18" customHeight="1" spans="1:2">
      <c r="A39" s="66"/>
      <c r="B39" s="198"/>
    </row>
    <row r="40" s="62" customFormat="1" ht="18" customHeight="1" spans="1:2">
      <c r="A40" s="66"/>
      <c r="B40" s="198"/>
    </row>
    <row r="41" s="62" customFormat="1" ht="18" customHeight="1" spans="1:2">
      <c r="A41" s="66"/>
      <c r="B41" s="198"/>
    </row>
    <row r="42" s="62" customFormat="1" ht="18" customHeight="1" spans="1:2">
      <c r="A42" s="66"/>
      <c r="B42" s="198"/>
    </row>
    <row r="43" s="62" customFormat="1" ht="18" customHeight="1" spans="1:2">
      <c r="A43" s="66"/>
      <c r="B43" s="198"/>
    </row>
    <row r="44" s="62" customFormat="1" ht="18" customHeight="1" spans="1:2">
      <c r="A44" s="66"/>
      <c r="B44" s="198"/>
    </row>
    <row r="45" s="63" customFormat="1" ht="18" customHeight="1" spans="1:2">
      <c r="A45" s="66"/>
      <c r="B45" s="198"/>
    </row>
    <row r="46" s="62" customFormat="1" ht="18" customHeight="1" spans="1:2">
      <c r="A46" s="66"/>
      <c r="B46" s="198"/>
    </row>
    <row r="47" s="62" customFormat="1" ht="18" customHeight="1" spans="1:2">
      <c r="A47" s="66"/>
      <c r="B47" s="198"/>
    </row>
    <row r="48" s="63" customFormat="1" ht="18" customHeight="1" spans="1:2">
      <c r="A48" s="66"/>
      <c r="B48" s="198"/>
    </row>
  </sheetData>
  <mergeCells count="1">
    <mergeCell ref="A2:B2"/>
  </mergeCells>
  <pageMargins left="0.75" right="0.75" top="1" bottom="1" header="0.51" footer="0.51"/>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Z28"/>
  <sheetViews>
    <sheetView workbookViewId="0">
      <selection activeCell="A1" sqref="A1:D16"/>
    </sheetView>
  </sheetViews>
  <sheetFormatPr defaultColWidth="9.33333333333333" defaultRowHeight="15"/>
  <cols>
    <col min="1" max="4" width="27.8333333333333" style="43" customWidth="1"/>
    <col min="5" max="5" width="13.8333333333333" style="42" hidden="1" customWidth="1"/>
    <col min="6" max="6" width="12.8333333333333" style="41" hidden="1" customWidth="1"/>
    <col min="7" max="7" width="10.8333333333333" style="41" hidden="1" customWidth="1"/>
    <col min="8" max="8" width="12.8333333333333" style="111" hidden="1" customWidth="1"/>
    <col min="9" max="9" width="23.3333333333333" style="111" hidden="1" customWidth="1"/>
    <col min="10" max="10" width="16.6666666666667" style="112" hidden="1" customWidth="1"/>
    <col min="11" max="11" width="9.33333333333333" style="113" hidden="1" customWidth="1"/>
    <col min="12" max="13" width="9.33333333333333" style="41" hidden="1" customWidth="1"/>
    <col min="14" max="14" width="18.5" style="41" hidden="1" customWidth="1"/>
    <col min="15" max="15" width="10.5" style="41" hidden="1" customWidth="1"/>
    <col min="16" max="16" width="12.6666666666667" style="41" hidden="1" customWidth="1"/>
    <col min="17" max="17" width="9.16666666666667" style="41" hidden="1" customWidth="1"/>
    <col min="18" max="18" width="12" style="41" hidden="1" customWidth="1"/>
    <col min="19" max="19" width="7.83333333333333" style="41" hidden="1" customWidth="1"/>
    <col min="20" max="20" width="7" style="41" hidden="1" customWidth="1"/>
    <col min="21" max="21" width="8.66666666666667" style="41" hidden="1" customWidth="1"/>
    <col min="22" max="23" width="9.33333333333333" style="41" hidden="1" customWidth="1"/>
    <col min="24" max="24" width="14.1666666666667" style="41" hidden="1" customWidth="1"/>
    <col min="25" max="25" width="14" style="41" hidden="1" customWidth="1"/>
    <col min="26" max="26" width="9.33333333333333" style="41" hidden="1" customWidth="1"/>
    <col min="27" max="16384" width="9.33333333333333" style="41"/>
  </cols>
  <sheetData>
    <row r="1" ht="21.75" customHeight="1" spans="1:4">
      <c r="A1" s="45" t="s">
        <v>405</v>
      </c>
      <c r="B1" s="114"/>
      <c r="C1" s="114"/>
      <c r="D1" s="114"/>
    </row>
    <row r="2" ht="51.75" customHeight="1" spans="1:10">
      <c r="A2" s="115" t="s">
        <v>406</v>
      </c>
      <c r="B2" s="116"/>
      <c r="C2" s="116"/>
      <c r="D2" s="116"/>
      <c r="H2" s="41"/>
      <c r="I2" s="41"/>
      <c r="J2" s="41"/>
    </row>
    <row r="3" spans="4:14">
      <c r="D3" s="98" t="s">
        <v>407</v>
      </c>
      <c r="F3" s="41">
        <v>12.11</v>
      </c>
      <c r="H3" s="41">
        <v>12.22</v>
      </c>
      <c r="I3" s="41"/>
      <c r="J3" s="41"/>
      <c r="N3" s="41">
        <v>1.2</v>
      </c>
    </row>
    <row r="4" s="110" customFormat="1" ht="39.75" customHeight="1" spans="1:16">
      <c r="A4" s="117" t="s">
        <v>408</v>
      </c>
      <c r="B4" s="49" t="s">
        <v>409</v>
      </c>
      <c r="C4" s="49" t="s">
        <v>410</v>
      </c>
      <c r="D4" s="117" t="s">
        <v>411</v>
      </c>
      <c r="E4" s="118"/>
      <c r="H4" s="119" t="s">
        <v>412</v>
      </c>
      <c r="I4" s="119" t="s">
        <v>413</v>
      </c>
      <c r="J4" s="119" t="s">
        <v>414</v>
      </c>
      <c r="K4" s="128"/>
      <c r="N4" s="119" t="s">
        <v>412</v>
      </c>
      <c r="O4" s="129" t="s">
        <v>413</v>
      </c>
      <c r="P4" s="119" t="s">
        <v>414</v>
      </c>
    </row>
    <row r="5" ht="27" customHeight="1" spans="1:24">
      <c r="A5" s="163" t="s">
        <v>415</v>
      </c>
      <c r="B5" s="121" t="s">
        <v>416</v>
      </c>
      <c r="C5" s="124" t="s">
        <v>417</v>
      </c>
      <c r="D5" s="124" t="s">
        <v>418</v>
      </c>
      <c r="E5" s="122"/>
      <c r="F5" s="123"/>
      <c r="L5" s="126"/>
      <c r="M5" s="126"/>
      <c r="N5" s="111"/>
      <c r="O5" s="111"/>
      <c r="P5" s="112"/>
      <c r="Q5" s="113"/>
      <c r="R5" s="126"/>
      <c r="V5" s="131"/>
      <c r="W5" s="131"/>
      <c r="X5" s="132"/>
    </row>
    <row r="6" ht="27" customHeight="1" spans="1:24">
      <c r="A6" s="124"/>
      <c r="B6" s="121"/>
      <c r="C6" s="124"/>
      <c r="D6" s="124"/>
      <c r="E6" s="122"/>
      <c r="F6" s="123"/>
      <c r="L6" s="126"/>
      <c r="M6" s="126"/>
      <c r="N6" s="111"/>
      <c r="O6" s="111"/>
      <c r="P6" s="112"/>
      <c r="Q6" s="113"/>
      <c r="R6" s="126"/>
      <c r="V6" s="131"/>
      <c r="W6" s="131"/>
      <c r="X6" s="132"/>
    </row>
    <row r="7" ht="27" customHeight="1" spans="1:24">
      <c r="A7" s="124"/>
      <c r="B7" s="121"/>
      <c r="C7" s="124"/>
      <c r="D7" s="124"/>
      <c r="E7" s="122"/>
      <c r="F7" s="123"/>
      <c r="L7" s="126"/>
      <c r="M7" s="126"/>
      <c r="N7" s="111"/>
      <c r="O7" s="111"/>
      <c r="P7" s="112"/>
      <c r="Q7" s="113"/>
      <c r="R7" s="126"/>
      <c r="V7" s="131"/>
      <c r="W7" s="131"/>
      <c r="X7" s="132"/>
    </row>
    <row r="8" ht="27" customHeight="1" spans="1:24">
      <c r="A8" s="124"/>
      <c r="B8" s="121"/>
      <c r="C8" s="124"/>
      <c r="D8" s="124"/>
      <c r="E8" s="122"/>
      <c r="F8" s="123"/>
      <c r="L8" s="126"/>
      <c r="M8" s="126"/>
      <c r="N8" s="111"/>
      <c r="O8" s="111"/>
      <c r="P8" s="112"/>
      <c r="Q8" s="113"/>
      <c r="R8" s="126"/>
      <c r="V8" s="131"/>
      <c r="W8" s="131"/>
      <c r="X8" s="132"/>
    </row>
    <row r="9" ht="27" customHeight="1" spans="1:24">
      <c r="A9" s="124"/>
      <c r="B9" s="121"/>
      <c r="C9" s="124"/>
      <c r="D9" s="124"/>
      <c r="E9" s="122"/>
      <c r="F9" s="123"/>
      <c r="L9" s="126"/>
      <c r="M9" s="126"/>
      <c r="N9" s="111"/>
      <c r="O9" s="111"/>
      <c r="P9" s="112"/>
      <c r="Q9" s="113"/>
      <c r="R9" s="126"/>
      <c r="V9" s="131"/>
      <c r="W9" s="131"/>
      <c r="X9" s="132"/>
    </row>
    <row r="10" ht="27" customHeight="1" spans="1:24">
      <c r="A10" s="124"/>
      <c r="B10" s="121"/>
      <c r="C10" s="124"/>
      <c r="D10" s="124"/>
      <c r="E10" s="122"/>
      <c r="F10" s="123"/>
      <c r="L10" s="126"/>
      <c r="M10" s="126"/>
      <c r="N10" s="111"/>
      <c r="O10" s="111"/>
      <c r="P10" s="112"/>
      <c r="Q10" s="113"/>
      <c r="R10" s="126"/>
      <c r="V10" s="131"/>
      <c r="W10" s="131"/>
      <c r="X10" s="132"/>
    </row>
    <row r="11" ht="27" customHeight="1" spans="1:24">
      <c r="A11" s="124"/>
      <c r="B11" s="125"/>
      <c r="C11" s="124"/>
      <c r="D11" s="124"/>
      <c r="E11" s="122"/>
      <c r="F11" s="126"/>
      <c r="L11" s="126"/>
      <c r="M11" s="126"/>
      <c r="N11" s="111"/>
      <c r="O11" s="111"/>
      <c r="P11" s="112"/>
      <c r="Q11" s="113"/>
      <c r="R11" s="126"/>
      <c r="V11" s="131"/>
      <c r="W11" s="131"/>
      <c r="X11" s="132"/>
    </row>
    <row r="12" ht="27" customHeight="1" spans="1:25">
      <c r="A12" s="49" t="s">
        <v>419</v>
      </c>
      <c r="B12" s="194">
        <v>16452</v>
      </c>
      <c r="C12" s="164" t="str">
        <f>C5</f>
        <v>85175</v>
      </c>
      <c r="D12" s="164" t="str">
        <f>D5</f>
        <v>2036</v>
      </c>
      <c r="H12" s="127" t="str">
        <f t="shared" ref="H12:J12" si="0">""</f>
        <v/>
      </c>
      <c r="I12" s="127" t="str">
        <f t="shared" si="0"/>
        <v/>
      </c>
      <c r="J12" s="127" t="str">
        <f t="shared" si="0"/>
        <v/>
      </c>
      <c r="N12" s="127" t="str">
        <f t="shared" ref="N12:P12" si="1">""</f>
        <v/>
      </c>
      <c r="O12" s="130" t="str">
        <f t="shared" si="1"/>
        <v/>
      </c>
      <c r="P12" s="127" t="str">
        <f t="shared" si="1"/>
        <v/>
      </c>
      <c r="X12" s="133" t="e">
        <f>X13+#REF!+#REF!+#REF!+#REF!+#REF!+#REF!+#REF!+#REF!+#REF!+#REF!+#REF!+#REF!+#REF!+#REF!+#REF!+#REF!+#REF!+#REF!+#REF!+#REF!</f>
        <v>#REF!</v>
      </c>
      <c r="Y12" s="133" t="e">
        <f>Y13+#REF!+#REF!+#REF!+#REF!+#REF!+#REF!+#REF!+#REF!+#REF!+#REF!+#REF!+#REF!+#REF!+#REF!+#REF!+#REF!+#REF!+#REF!+#REF!+#REF!</f>
        <v>#REF!</v>
      </c>
    </row>
    <row r="13" ht="19.5" customHeight="1" spans="1:26">
      <c r="A13" s="195"/>
      <c r="B13" s="196"/>
      <c r="C13" s="196"/>
      <c r="D13" s="196"/>
      <c r="R13" s="126"/>
      <c r="V13" s="131" t="s">
        <v>420</v>
      </c>
      <c r="W13" s="131" t="s">
        <v>421</v>
      </c>
      <c r="X13" s="132">
        <v>19998</v>
      </c>
      <c r="Y13" s="41" t="e">
        <f>#REF!-X13</f>
        <v>#REF!</v>
      </c>
      <c r="Z13" s="41">
        <f t="shared" ref="Z13:Z15" si="2">V13-A13</f>
        <v>232</v>
      </c>
    </row>
    <row r="14" ht="19.5" customHeight="1" spans="18:26">
      <c r="R14" s="126"/>
      <c r="V14" s="131" t="s">
        <v>422</v>
      </c>
      <c r="W14" s="131" t="s">
        <v>423</v>
      </c>
      <c r="X14" s="132">
        <v>19998</v>
      </c>
      <c r="Y14" s="41" t="e">
        <f>#REF!-X14</f>
        <v>#REF!</v>
      </c>
      <c r="Z14" s="41">
        <f t="shared" si="2"/>
        <v>23203</v>
      </c>
    </row>
    <row r="15" ht="19.5" customHeight="1" spans="18:26">
      <c r="R15" s="126"/>
      <c r="V15" s="131" t="s">
        <v>424</v>
      </c>
      <c r="W15" s="131" t="s">
        <v>425</v>
      </c>
      <c r="X15" s="132">
        <v>19998</v>
      </c>
      <c r="Y15" s="41" t="e">
        <f>#REF!-X15</f>
        <v>#REF!</v>
      </c>
      <c r="Z15" s="41">
        <f t="shared" si="2"/>
        <v>2320301</v>
      </c>
    </row>
    <row r="16" ht="19.5" customHeight="1" spans="18:18">
      <c r="R16" s="126"/>
    </row>
    <row r="17" s="41" customFormat="1" ht="19.5" customHeight="1" spans="18:18">
      <c r="R17" s="126"/>
    </row>
    <row r="18" s="41" customFormat="1" ht="19.5" customHeight="1" spans="18:18">
      <c r="R18" s="126"/>
    </row>
    <row r="19" s="41" customFormat="1" ht="19.5" customHeight="1" spans="18:18">
      <c r="R19" s="126"/>
    </row>
    <row r="20" s="41" customFormat="1" ht="19.5" customHeight="1" spans="18:18">
      <c r="R20" s="126"/>
    </row>
    <row r="21" s="41" customFormat="1" ht="19.5" customHeight="1" spans="18:18">
      <c r="R21" s="126"/>
    </row>
    <row r="22" s="41" customFormat="1" ht="19.5" customHeight="1" spans="18:18">
      <c r="R22" s="126"/>
    </row>
    <row r="23" s="41" customFormat="1" ht="19.5" customHeight="1" spans="18:18">
      <c r="R23" s="126"/>
    </row>
    <row r="24" s="41" customFormat="1" ht="19.5" customHeight="1" spans="18:18">
      <c r="R24" s="126"/>
    </row>
    <row r="25" s="41" customFormat="1" ht="19.5" customHeight="1" spans="18:18">
      <c r="R25" s="126"/>
    </row>
    <row r="26" s="41" customFormat="1" ht="19.5" customHeight="1" spans="18:18">
      <c r="R26" s="126"/>
    </row>
    <row r="27" s="41" customFormat="1" ht="19.5" customHeight="1" spans="18:18">
      <c r="R27" s="126"/>
    </row>
    <row r="28" s="41" customFormat="1" ht="19.5" customHeight="1" spans="18:18">
      <c r="R28" s="126"/>
    </row>
  </sheetData>
  <mergeCells count="2">
    <mergeCell ref="A2:D2"/>
    <mergeCell ref="A13:D13"/>
  </mergeCells>
  <pageMargins left="0.75" right="0.75" top="1" bottom="1" header="0.51" footer="0.51"/>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C144"/>
  <sheetViews>
    <sheetView workbookViewId="0">
      <selection activeCell="A1" sqref="A$1:B$1048576"/>
    </sheetView>
  </sheetViews>
  <sheetFormatPr defaultColWidth="10.5" defaultRowHeight="15.75"/>
  <cols>
    <col min="1" max="1" width="92.6666666666667" style="92" customWidth="1"/>
    <col min="2" max="2" width="13.5" style="181" customWidth="1"/>
    <col min="3" max="235" width="10.5" style="92"/>
    <col min="236" max="236" width="47.6666666666667" style="92" customWidth="1"/>
    <col min="237" max="237" width="10.5" style="92" hidden="1" customWidth="1"/>
  </cols>
  <sheetData>
    <row r="1" s="92" customFormat="1" ht="16.15" customHeight="1" spans="1:2">
      <c r="A1" s="93" t="s">
        <v>426</v>
      </c>
      <c r="B1" s="182"/>
    </row>
    <row r="2" s="92" customFormat="1" ht="22.9" customHeight="1" spans="1:2">
      <c r="A2" s="154" t="s">
        <v>427</v>
      </c>
      <c r="B2" s="183"/>
    </row>
    <row r="3" s="88" customFormat="1" ht="18.75" customHeight="1" spans="1:2">
      <c r="A3" s="97"/>
      <c r="B3" s="184" t="s">
        <v>407</v>
      </c>
    </row>
    <row r="4" s="89" customFormat="1" ht="24" customHeight="1" spans="1:2">
      <c r="A4" s="99" t="s">
        <v>428</v>
      </c>
      <c r="B4" s="185" t="s">
        <v>39</v>
      </c>
    </row>
    <row r="5" s="180" customFormat="1" ht="33" customHeight="1" spans="1:4">
      <c r="A5" s="186" t="s">
        <v>429</v>
      </c>
      <c r="B5" s="187">
        <v>183</v>
      </c>
      <c r="C5"/>
      <c r="D5"/>
    </row>
    <row r="6" s="180" customFormat="1" ht="33" customHeight="1" spans="1:3">
      <c r="A6" s="186" t="s">
        <v>430</v>
      </c>
      <c r="B6" s="187">
        <v>419</v>
      </c>
      <c r="C6"/>
    </row>
    <row r="7" s="180" customFormat="1" ht="33" customHeight="1" spans="1:3">
      <c r="A7" s="186" t="s">
        <v>431</v>
      </c>
      <c r="B7" s="187">
        <v>551</v>
      </c>
      <c r="C7"/>
    </row>
    <row r="8" s="180" customFormat="1" ht="33" customHeight="1" spans="1:3">
      <c r="A8" s="188" t="s">
        <v>432</v>
      </c>
      <c r="B8" s="189">
        <v>555</v>
      </c>
      <c r="C8"/>
    </row>
    <row r="9" s="180" customFormat="1" ht="33" customHeight="1" spans="1:3">
      <c r="A9" s="188" t="s">
        <v>433</v>
      </c>
      <c r="B9" s="189">
        <v>7</v>
      </c>
      <c r="C9"/>
    </row>
    <row r="10" s="180" customFormat="1" ht="33" customHeight="1" spans="1:3">
      <c r="A10" s="188" t="s">
        <v>434</v>
      </c>
      <c r="B10" s="189">
        <v>47</v>
      </c>
      <c r="C10"/>
    </row>
    <row r="11" s="180" customFormat="1" ht="33" customHeight="1" spans="1:3">
      <c r="A11" s="188" t="s">
        <v>435</v>
      </c>
      <c r="B11" s="189">
        <v>174</v>
      </c>
      <c r="C11"/>
    </row>
    <row r="12" s="180" customFormat="1" ht="33" customHeight="1" spans="1:3">
      <c r="A12" s="188" t="s">
        <v>436</v>
      </c>
      <c r="B12" s="189">
        <v>100</v>
      </c>
      <c r="C12"/>
    </row>
    <row r="13" s="180" customFormat="1" ht="33" customHeight="1" spans="1:3">
      <c r="A13" s="190" t="s">
        <v>100</v>
      </c>
      <c r="B13" s="191">
        <f>SUM(B5:B12)</f>
        <v>2036</v>
      </c>
      <c r="C13"/>
    </row>
    <row r="14" s="180" customFormat="1" ht="33" customHeight="1" spans="1:3">
      <c r="A14" s="92"/>
      <c r="B14" s="181"/>
      <c r="C14"/>
    </row>
    <row r="15" s="180" customFormat="1" ht="33" customHeight="1" spans="1:3">
      <c r="A15" s="92"/>
      <c r="B15" s="92"/>
      <c r="C15"/>
    </row>
    <row r="16" s="180" customFormat="1" ht="33" customHeight="1" spans="1:3">
      <c r="A16" s="92"/>
      <c r="B16" s="92"/>
      <c r="C16"/>
    </row>
    <row r="17" s="180" customFormat="1" ht="33" customHeight="1" spans="1:3">
      <c r="A17" s="92"/>
      <c r="B17" s="92"/>
      <c r="C17"/>
    </row>
    <row r="18" s="180" customFormat="1" ht="33" customHeight="1" spans="1:3">
      <c r="A18" s="92"/>
      <c r="B18" s="92"/>
      <c r="C18"/>
    </row>
    <row r="19" s="180" customFormat="1" ht="33" customHeight="1" spans="1:3">
      <c r="A19" s="92"/>
      <c r="B19" s="92"/>
      <c r="C19"/>
    </row>
    <row r="20" s="180" customFormat="1" ht="33" customHeight="1" spans="1:3">
      <c r="A20" s="92"/>
      <c r="B20" s="92"/>
      <c r="C20"/>
    </row>
    <row r="21" s="180" customFormat="1" ht="33" customHeight="1" spans="1:3">
      <c r="A21" s="92"/>
      <c r="B21" s="92"/>
      <c r="C21"/>
    </row>
    <row r="22" s="180" customFormat="1" ht="33" customHeight="1" spans="1:3">
      <c r="A22" s="92"/>
      <c r="B22" s="92"/>
      <c r="C22"/>
    </row>
    <row r="23" s="180" customFormat="1" ht="33" customHeight="1" spans="1:3">
      <c r="A23" s="92"/>
      <c r="B23" s="92"/>
      <c r="C23"/>
    </row>
    <row r="24" s="180" customFormat="1" ht="33" customHeight="1" spans="1:3">
      <c r="A24" s="92"/>
      <c r="B24" s="92"/>
      <c r="C24"/>
    </row>
    <row r="25" s="180" customFormat="1" ht="33" customHeight="1" spans="1:3">
      <c r="A25" s="92"/>
      <c r="B25" s="92"/>
      <c r="C25"/>
    </row>
    <row r="26" s="180" customFormat="1" ht="33" customHeight="1" spans="1:3">
      <c r="A26" s="92"/>
      <c r="B26" s="92"/>
      <c r="C26"/>
    </row>
    <row r="27" s="180" customFormat="1" ht="33" customHeight="1" spans="1:3">
      <c r="A27" s="92"/>
      <c r="B27" s="92"/>
      <c r="C27"/>
    </row>
    <row r="28" s="180" customFormat="1" ht="33" customHeight="1" spans="1:3">
      <c r="A28" s="92"/>
      <c r="B28" s="92"/>
      <c r="C28"/>
    </row>
    <row r="29" s="180" customFormat="1" ht="33" customHeight="1" spans="1:3">
      <c r="A29" s="92"/>
      <c r="B29" s="92"/>
      <c r="C29"/>
    </row>
    <row r="30" s="180" customFormat="1" ht="33" customHeight="1" spans="1:3">
      <c r="A30" s="92"/>
      <c r="B30" s="92"/>
      <c r="C30"/>
    </row>
    <row r="31" s="180" customFormat="1" ht="33" customHeight="1" spans="1:3">
      <c r="A31" s="92"/>
      <c r="B31" s="92"/>
      <c r="C31"/>
    </row>
    <row r="32" s="180" customFormat="1" ht="33" customHeight="1" spans="1:3">
      <c r="A32" s="92"/>
      <c r="B32" s="92"/>
      <c r="C32"/>
    </row>
    <row r="33" s="180" customFormat="1" ht="33" customHeight="1" spans="1:3">
      <c r="A33" s="92"/>
      <c r="B33" s="92"/>
      <c r="C33"/>
    </row>
    <row r="34" s="180" customFormat="1" ht="33" customHeight="1" spans="1:3">
      <c r="A34" s="92"/>
      <c r="B34" s="92"/>
      <c r="C34"/>
    </row>
    <row r="35" s="180" customFormat="1" ht="33" customHeight="1" spans="1:3">
      <c r="A35" s="92"/>
      <c r="B35" s="92"/>
      <c r="C35"/>
    </row>
    <row r="36" s="180" customFormat="1" ht="33" customHeight="1" spans="1:3">
      <c r="A36" s="92"/>
      <c r="B36" s="92"/>
      <c r="C36"/>
    </row>
    <row r="37" s="180" customFormat="1" ht="33" customHeight="1" spans="1:3">
      <c r="A37" s="92"/>
      <c r="B37" s="92"/>
      <c r="C37"/>
    </row>
    <row r="38" s="180" customFormat="1" ht="33" customHeight="1" spans="1:3">
      <c r="A38" s="92"/>
      <c r="B38" s="92"/>
      <c r="C38"/>
    </row>
    <row r="39" s="180" customFormat="1" ht="33" customHeight="1" spans="1:3">
      <c r="A39" s="92"/>
      <c r="B39" s="92"/>
      <c r="C39"/>
    </row>
    <row r="40" s="180" customFormat="1" ht="33" customHeight="1" spans="1:3">
      <c r="A40" s="92"/>
      <c r="B40" s="92"/>
      <c r="C40"/>
    </row>
    <row r="41" s="180" customFormat="1" ht="33" customHeight="1" spans="1:3">
      <c r="A41" s="92"/>
      <c r="B41" s="92"/>
      <c r="C41"/>
    </row>
    <row r="42" s="180" customFormat="1" ht="33" customHeight="1" spans="1:3">
      <c r="A42" s="92"/>
      <c r="B42" s="92"/>
      <c r="C42"/>
    </row>
    <row r="43" s="180" customFormat="1" ht="33" customHeight="1" spans="1:3">
      <c r="A43" s="92"/>
      <c r="B43" s="92"/>
      <c r="C43"/>
    </row>
    <row r="44" s="180" customFormat="1" ht="33" customHeight="1" spans="1:3">
      <c r="A44" s="92"/>
      <c r="B44" s="92"/>
      <c r="C44"/>
    </row>
    <row r="45" s="180" customFormat="1" ht="33" customHeight="1" spans="1:3">
      <c r="A45" s="92"/>
      <c r="B45" s="92"/>
      <c r="C45"/>
    </row>
    <row r="46" s="180" customFormat="1" ht="33" customHeight="1" spans="1:3">
      <c r="A46" s="92"/>
      <c r="B46" s="92"/>
      <c r="C46"/>
    </row>
    <row r="47" s="180" customFormat="1" ht="33" customHeight="1" spans="1:3">
      <c r="A47" s="92"/>
      <c r="B47" s="92"/>
      <c r="C47"/>
    </row>
    <row r="48" s="180" customFormat="1" ht="33" customHeight="1" spans="1:3">
      <c r="A48" s="92"/>
      <c r="B48" s="92"/>
      <c r="C48"/>
    </row>
    <row r="49" s="180" customFormat="1" ht="33" customHeight="1" spans="1:3">
      <c r="A49" s="92"/>
      <c r="B49" s="92"/>
      <c r="C49"/>
    </row>
    <row r="50" s="180" customFormat="1" ht="33" customHeight="1" spans="1:3">
      <c r="A50" s="92"/>
      <c r="B50" s="92"/>
      <c r="C50"/>
    </row>
    <row r="51" s="180" customFormat="1" ht="33" customHeight="1" spans="1:3">
      <c r="A51" s="92"/>
      <c r="B51" s="92"/>
      <c r="C51"/>
    </row>
    <row r="52" s="180" customFormat="1" ht="33" customHeight="1" spans="1:3">
      <c r="A52" s="92"/>
      <c r="B52" s="92"/>
      <c r="C52"/>
    </row>
    <row r="53" s="180" customFormat="1" ht="33" customHeight="1" spans="1:3">
      <c r="A53" s="92"/>
      <c r="B53" s="92"/>
      <c r="C53"/>
    </row>
    <row r="54" s="180" customFormat="1" ht="33" customHeight="1" spans="1:3">
      <c r="A54" s="92"/>
      <c r="B54" s="92"/>
      <c r="C54"/>
    </row>
    <row r="55" s="180" customFormat="1" ht="33" customHeight="1" spans="1:3">
      <c r="A55" s="92"/>
      <c r="B55" s="92"/>
      <c r="C55"/>
    </row>
    <row r="56" s="180" customFormat="1" ht="33" customHeight="1" spans="1:3">
      <c r="A56" s="92"/>
      <c r="B56" s="92"/>
      <c r="C56"/>
    </row>
    <row r="57" s="180" customFormat="1" ht="33" customHeight="1" spans="1:3">
      <c r="A57" s="92"/>
      <c r="B57" s="92"/>
      <c r="C57"/>
    </row>
    <row r="58" s="180" customFormat="1" ht="33" customHeight="1" spans="1:3">
      <c r="A58" s="92"/>
      <c r="B58" s="92"/>
      <c r="C58"/>
    </row>
    <row r="59" s="180" customFormat="1" ht="33" customHeight="1" spans="1:3">
      <c r="A59" s="92"/>
      <c r="B59" s="92"/>
      <c r="C59"/>
    </row>
    <row r="60" s="180" customFormat="1" ht="33" customHeight="1" spans="1:3">
      <c r="A60" s="92"/>
      <c r="B60" s="181"/>
      <c r="C60"/>
    </row>
    <row r="61" s="180" customFormat="1" ht="33" customHeight="1" spans="1:237">
      <c r="A61" s="92"/>
      <c r="B61" s="181"/>
      <c r="C61" s="192"/>
      <c r="D61" s="193"/>
      <c r="E61" s="193"/>
      <c r="F61" s="193"/>
      <c r="G61" s="193"/>
      <c r="H61" s="193"/>
      <c r="I61" s="193"/>
      <c r="J61" s="193"/>
      <c r="K61" s="193"/>
      <c r="L61" s="193"/>
      <c r="M61" s="193"/>
      <c r="N61" s="193"/>
      <c r="O61" s="193"/>
      <c r="P61" s="193"/>
      <c r="Q61" s="193"/>
      <c r="R61" s="193"/>
      <c r="S61" s="193"/>
      <c r="T61" s="193"/>
      <c r="U61" s="193"/>
      <c r="V61" s="193"/>
      <c r="W61" s="193"/>
      <c r="X61" s="193"/>
      <c r="Y61" s="193"/>
      <c r="Z61" s="193"/>
      <c r="AA61" s="193"/>
      <c r="AB61" s="193"/>
      <c r="AC61" s="193"/>
      <c r="AD61" s="193"/>
      <c r="AE61" s="193"/>
      <c r="AF61" s="193"/>
      <c r="AG61" s="193"/>
      <c r="AH61" s="193"/>
      <c r="AI61" s="193"/>
      <c r="AJ61" s="193"/>
      <c r="AK61" s="193"/>
      <c r="AL61" s="193"/>
      <c r="AM61" s="193"/>
      <c r="AN61" s="193"/>
      <c r="AO61" s="193"/>
      <c r="AP61" s="193"/>
      <c r="AQ61" s="193"/>
      <c r="AR61" s="193"/>
      <c r="AS61" s="193"/>
      <c r="AT61" s="193"/>
      <c r="AU61" s="193"/>
      <c r="AV61" s="193"/>
      <c r="AW61" s="193"/>
      <c r="AX61" s="193"/>
      <c r="AY61" s="193"/>
      <c r="AZ61" s="193"/>
      <c r="BA61" s="193"/>
      <c r="BB61" s="193"/>
      <c r="BC61" s="193"/>
      <c r="BD61" s="193"/>
      <c r="BE61" s="193"/>
      <c r="BF61" s="193"/>
      <c r="BG61" s="193"/>
      <c r="BH61" s="193"/>
      <c r="BI61" s="193"/>
      <c r="BJ61" s="193"/>
      <c r="BK61" s="193"/>
      <c r="BL61" s="193"/>
      <c r="BM61" s="193"/>
      <c r="BN61" s="193"/>
      <c r="BO61" s="193"/>
      <c r="BP61" s="193"/>
      <c r="BQ61" s="193"/>
      <c r="BR61" s="193"/>
      <c r="BS61" s="193"/>
      <c r="BT61" s="193"/>
      <c r="BU61" s="193"/>
      <c r="BV61" s="193"/>
      <c r="BW61" s="193"/>
      <c r="BX61" s="193"/>
      <c r="BY61" s="193"/>
      <c r="BZ61" s="193"/>
      <c r="CA61" s="193"/>
      <c r="CB61" s="193"/>
      <c r="CC61" s="193"/>
      <c r="CD61" s="193"/>
      <c r="CE61" s="193"/>
      <c r="CF61" s="193"/>
      <c r="CG61" s="193"/>
      <c r="CH61" s="193"/>
      <c r="CI61" s="193"/>
      <c r="CJ61" s="193"/>
      <c r="CK61" s="193"/>
      <c r="CL61" s="193"/>
      <c r="CM61" s="193"/>
      <c r="CN61" s="193"/>
      <c r="CO61" s="193"/>
      <c r="CP61" s="193"/>
      <c r="CQ61" s="193"/>
      <c r="CR61" s="193"/>
      <c r="CS61" s="193"/>
      <c r="CT61" s="193"/>
      <c r="CU61" s="193"/>
      <c r="CV61" s="193"/>
      <c r="CW61" s="193"/>
      <c r="CX61" s="193"/>
      <c r="CY61" s="193"/>
      <c r="CZ61" s="193"/>
      <c r="DA61" s="193"/>
      <c r="DB61" s="193"/>
      <c r="DC61" s="193"/>
      <c r="DD61" s="193"/>
      <c r="DE61" s="193"/>
      <c r="DF61" s="193"/>
      <c r="DG61" s="193"/>
      <c r="DH61" s="193"/>
      <c r="DI61" s="193"/>
      <c r="DJ61" s="193"/>
      <c r="DK61" s="193"/>
      <c r="DL61" s="193"/>
      <c r="DM61" s="193"/>
      <c r="DN61" s="193"/>
      <c r="DO61" s="193"/>
      <c r="DP61" s="193"/>
      <c r="DQ61" s="193"/>
      <c r="DR61" s="193"/>
      <c r="DS61" s="193"/>
      <c r="DT61" s="193"/>
      <c r="DU61" s="193"/>
      <c r="DV61" s="193"/>
      <c r="DW61" s="193"/>
      <c r="DX61" s="193"/>
      <c r="DY61" s="193"/>
      <c r="DZ61" s="193"/>
      <c r="EA61" s="193"/>
      <c r="EB61" s="193"/>
      <c r="EC61" s="193"/>
      <c r="ED61" s="193"/>
      <c r="EE61" s="193"/>
      <c r="EF61" s="193"/>
      <c r="EG61" s="193"/>
      <c r="EH61" s="193"/>
      <c r="EI61" s="193"/>
      <c r="EJ61" s="193"/>
      <c r="EK61" s="193"/>
      <c r="EL61" s="193"/>
      <c r="EM61" s="193"/>
      <c r="EN61" s="193"/>
      <c r="EO61" s="193"/>
      <c r="EP61" s="193"/>
      <c r="EQ61" s="193"/>
      <c r="ER61" s="193"/>
      <c r="ES61" s="193"/>
      <c r="ET61" s="193"/>
      <c r="EU61" s="193"/>
      <c r="EV61" s="193"/>
      <c r="EW61" s="193"/>
      <c r="EX61" s="193"/>
      <c r="EY61" s="193"/>
      <c r="EZ61" s="193"/>
      <c r="FA61" s="193"/>
      <c r="FB61" s="193"/>
      <c r="FC61" s="193"/>
      <c r="FD61" s="193"/>
      <c r="FE61" s="193"/>
      <c r="FF61" s="193"/>
      <c r="FG61" s="193"/>
      <c r="FH61" s="193"/>
      <c r="FI61" s="193"/>
      <c r="FJ61" s="193"/>
      <c r="FK61" s="193"/>
      <c r="FL61" s="193"/>
      <c r="FM61" s="193"/>
      <c r="FN61" s="193"/>
      <c r="FO61" s="193"/>
      <c r="FP61" s="193"/>
      <c r="FQ61" s="193"/>
      <c r="FR61" s="193"/>
      <c r="FS61" s="193"/>
      <c r="FT61" s="193"/>
      <c r="FU61" s="193"/>
      <c r="FV61" s="193"/>
      <c r="FW61" s="193"/>
      <c r="FX61" s="193"/>
      <c r="FY61" s="193"/>
      <c r="FZ61" s="193"/>
      <c r="GA61" s="193"/>
      <c r="GB61" s="193"/>
      <c r="GC61" s="193"/>
      <c r="GD61" s="193"/>
      <c r="GE61" s="193"/>
      <c r="GF61" s="193"/>
      <c r="GG61" s="193"/>
      <c r="GH61" s="193"/>
      <c r="GI61" s="193"/>
      <c r="GJ61" s="193"/>
      <c r="GK61" s="193"/>
      <c r="GL61" s="193"/>
      <c r="GM61" s="193"/>
      <c r="GN61" s="193"/>
      <c r="GO61" s="193"/>
      <c r="GP61" s="193"/>
      <c r="GQ61" s="193"/>
      <c r="GR61" s="193"/>
      <c r="GS61" s="193"/>
      <c r="GT61" s="193"/>
      <c r="GU61" s="193"/>
      <c r="GV61" s="193"/>
      <c r="GW61" s="193"/>
      <c r="GX61" s="193"/>
      <c r="GY61" s="193"/>
      <c r="GZ61" s="193"/>
      <c r="HA61" s="193"/>
      <c r="HB61" s="193"/>
      <c r="HC61" s="193"/>
      <c r="HD61" s="193"/>
      <c r="HE61" s="193"/>
      <c r="HF61" s="193"/>
      <c r="HG61" s="193"/>
      <c r="HH61" s="193"/>
      <c r="HI61" s="193"/>
      <c r="HJ61" s="193"/>
      <c r="HK61" s="193"/>
      <c r="HL61" s="193"/>
      <c r="HM61" s="193"/>
      <c r="HN61" s="193"/>
      <c r="HO61" s="193"/>
      <c r="HP61" s="193"/>
      <c r="HQ61" s="193"/>
      <c r="HR61" s="193"/>
      <c r="HS61" s="193"/>
      <c r="HT61" s="193"/>
      <c r="HU61" s="193"/>
      <c r="HV61" s="193"/>
      <c r="HW61" s="193"/>
      <c r="HX61" s="193"/>
      <c r="HY61" s="193"/>
      <c r="HZ61" s="193"/>
      <c r="IA61" s="193"/>
      <c r="IB61" s="193"/>
      <c r="IC61" s="193"/>
    </row>
    <row r="62" s="180" customFormat="1" ht="33" customHeight="1" spans="1:3">
      <c r="A62" s="92"/>
      <c r="B62" s="181"/>
      <c r="C62"/>
    </row>
    <row r="63" s="180" customFormat="1" ht="33" customHeight="1" spans="1:3">
      <c r="A63" s="92"/>
      <c r="B63" s="181"/>
      <c r="C63"/>
    </row>
    <row r="64" s="180" customFormat="1" ht="33" customHeight="1" spans="1:2">
      <c r="A64" s="92"/>
      <c r="B64" s="181"/>
    </row>
    <row r="65" s="180" customFormat="1" ht="33" customHeight="1" spans="1:2">
      <c r="A65" s="92"/>
      <c r="B65" s="181"/>
    </row>
    <row r="66" s="180" customFormat="1" ht="33" customHeight="1" spans="1:2">
      <c r="A66" s="92"/>
      <c r="B66" s="181"/>
    </row>
    <row r="67" s="180" customFormat="1" ht="33" customHeight="1" spans="1:2">
      <c r="A67" s="92"/>
      <c r="B67" s="181"/>
    </row>
    <row r="68" s="180" customFormat="1" ht="33" customHeight="1" spans="1:2">
      <c r="A68" s="92"/>
      <c r="B68" s="181"/>
    </row>
    <row r="69" s="180" customFormat="1" ht="33" customHeight="1" spans="1:2">
      <c r="A69" s="92"/>
      <c r="B69" s="181"/>
    </row>
    <row r="70" s="180" customFormat="1" ht="33" customHeight="1" spans="1:2">
      <c r="A70" s="92"/>
      <c r="B70" s="181"/>
    </row>
    <row r="71" s="180" customFormat="1" ht="33" customHeight="1" spans="1:2">
      <c r="A71" s="92"/>
      <c r="B71" s="181"/>
    </row>
    <row r="72" s="180" customFormat="1" ht="33" customHeight="1" spans="1:2">
      <c r="A72" s="92"/>
      <c r="B72" s="181"/>
    </row>
    <row r="73" s="180" customFormat="1" ht="33" customHeight="1" spans="1:2">
      <c r="A73" s="92"/>
      <c r="B73" s="181"/>
    </row>
    <row r="74" s="180" customFormat="1" ht="33" customHeight="1" spans="1:2">
      <c r="A74" s="92"/>
      <c r="B74" s="181"/>
    </row>
    <row r="75" s="180" customFormat="1" ht="33" customHeight="1" spans="1:2">
      <c r="A75" s="92"/>
      <c r="B75" s="181"/>
    </row>
    <row r="76" s="180" customFormat="1" ht="33" customHeight="1" spans="1:2">
      <c r="A76" s="92"/>
      <c r="B76" s="181"/>
    </row>
    <row r="77" s="180" customFormat="1" ht="33" customHeight="1" spans="1:2">
      <c r="A77" s="92"/>
      <c r="B77" s="181"/>
    </row>
    <row r="78" s="180" customFormat="1" ht="33" customHeight="1" spans="1:2">
      <c r="A78" s="92"/>
      <c r="B78" s="181"/>
    </row>
    <row r="79" s="180" customFormat="1" ht="33" customHeight="1" spans="1:2">
      <c r="A79" s="92"/>
      <c r="B79" s="181"/>
    </row>
    <row r="80" s="180" customFormat="1" ht="33" customHeight="1" spans="1:2">
      <c r="A80" s="92"/>
      <c r="B80" s="181"/>
    </row>
    <row r="81" s="180" customFormat="1" ht="33" customHeight="1" spans="1:2">
      <c r="A81" s="92"/>
      <c r="B81" s="181"/>
    </row>
    <row r="82" s="180" customFormat="1" ht="33" customHeight="1" spans="1:2">
      <c r="A82" s="92"/>
      <c r="B82" s="181"/>
    </row>
    <row r="83" s="180" customFormat="1" ht="33" customHeight="1" spans="1:2">
      <c r="A83" s="92"/>
      <c r="B83" s="181"/>
    </row>
    <row r="84" s="180" customFormat="1" ht="33" customHeight="1" spans="1:2">
      <c r="A84" s="92"/>
      <c r="B84" s="181"/>
    </row>
    <row r="85" s="180" customFormat="1" ht="33" customHeight="1" spans="1:2">
      <c r="A85" s="92"/>
      <c r="B85" s="181"/>
    </row>
    <row r="86" s="180" customFormat="1" ht="33" customHeight="1" spans="1:2">
      <c r="A86" s="92"/>
      <c r="B86" s="181"/>
    </row>
    <row r="87" s="180" customFormat="1" ht="33" customHeight="1" spans="1:2">
      <c r="A87" s="92"/>
      <c r="B87" s="181"/>
    </row>
    <row r="88" s="180" customFormat="1" ht="33" customHeight="1" spans="1:2">
      <c r="A88" s="92"/>
      <c r="B88" s="181"/>
    </row>
    <row r="89" s="180" customFormat="1" ht="33" customHeight="1" spans="1:2">
      <c r="A89" s="92"/>
      <c r="B89" s="181"/>
    </row>
    <row r="90" s="180" customFormat="1" ht="33" customHeight="1" spans="1:2">
      <c r="A90" s="92"/>
      <c r="B90" s="181"/>
    </row>
    <row r="91" s="180" customFormat="1" ht="33" customHeight="1" spans="1:2">
      <c r="A91" s="92"/>
      <c r="B91" s="181"/>
    </row>
    <row r="92" s="180" customFormat="1" ht="33" customHeight="1" spans="1:2">
      <c r="A92" s="92"/>
      <c r="B92" s="181"/>
    </row>
    <row r="93" s="180" customFormat="1" ht="33" customHeight="1" spans="1:2">
      <c r="A93" s="92"/>
      <c r="B93" s="181"/>
    </row>
    <row r="94" s="180" customFormat="1" ht="33" customHeight="1" spans="1:2">
      <c r="A94" s="92"/>
      <c r="B94" s="181"/>
    </row>
    <row r="95" s="180" customFormat="1" ht="33" customHeight="1" spans="1:2">
      <c r="A95" s="92"/>
      <c r="B95" s="181"/>
    </row>
    <row r="96" s="180" customFormat="1" ht="33" customHeight="1" spans="1:2">
      <c r="A96" s="92"/>
      <c r="B96" s="181"/>
    </row>
    <row r="97" ht="33" customHeight="1" spans="235:237">
      <c r="IA97"/>
      <c r="IB97"/>
      <c r="IC97"/>
    </row>
    <row r="98" ht="33" customHeight="1" spans="235:237">
      <c r="IA98"/>
      <c r="IB98"/>
      <c r="IC98"/>
    </row>
    <row r="99" ht="33" customHeight="1" spans="235:237">
      <c r="IA99"/>
      <c r="IB99"/>
      <c r="IC99"/>
    </row>
    <row r="100" ht="33" customHeight="1" spans="235:237">
      <c r="IA100"/>
      <c r="IB100"/>
      <c r="IC100"/>
    </row>
    <row r="101" ht="33" customHeight="1" spans="235:237">
      <c r="IA101"/>
      <c r="IB101"/>
      <c r="IC101"/>
    </row>
    <row r="102" ht="33" customHeight="1" spans="235:237">
      <c r="IA102"/>
      <c r="IB102"/>
      <c r="IC102"/>
    </row>
    <row r="103" ht="33" customHeight="1" spans="235:237">
      <c r="IA103"/>
      <c r="IB103"/>
      <c r="IC103"/>
    </row>
    <row r="104" ht="33" customHeight="1" spans="235:237">
      <c r="IA104"/>
      <c r="IB104"/>
      <c r="IC104"/>
    </row>
    <row r="105" ht="27" customHeight="1" spans="235:237">
      <c r="IA105"/>
      <c r="IB105"/>
      <c r="IC105"/>
    </row>
    <row r="106" spans="235:237">
      <c r="IA106"/>
      <c r="IB106"/>
      <c r="IC106"/>
    </row>
    <row r="107" spans="235:237">
      <c r="IA107"/>
      <c r="IB107"/>
      <c r="IC107"/>
    </row>
    <row r="108" spans="235:237">
      <c r="IA108"/>
      <c r="IB108"/>
      <c r="IC108"/>
    </row>
    <row r="109" spans="235:237">
      <c r="IA109"/>
      <c r="IB109"/>
      <c r="IC109"/>
    </row>
    <row r="110" spans="235:237">
      <c r="IA110"/>
      <c r="IB110"/>
      <c r="IC110"/>
    </row>
    <row r="111" spans="235:237">
      <c r="IA111"/>
      <c r="IB111"/>
      <c r="IC111"/>
    </row>
    <row r="112" spans="235:237">
      <c r="IA112"/>
      <c r="IB112"/>
      <c r="IC112"/>
    </row>
    <row r="113" spans="235:237">
      <c r="IA113"/>
      <c r="IB113"/>
      <c r="IC113"/>
    </row>
    <row r="114" spans="235:237">
      <c r="IA114"/>
      <c r="IB114"/>
      <c r="IC114"/>
    </row>
    <row r="115" spans="235:237">
      <c r="IA115"/>
      <c r="IB115"/>
      <c r="IC115"/>
    </row>
    <row r="116" spans="235:237">
      <c r="IA116"/>
      <c r="IB116"/>
      <c r="IC116"/>
    </row>
    <row r="117" spans="235:237">
      <c r="IA117"/>
      <c r="IB117"/>
      <c r="IC117"/>
    </row>
    <row r="118" spans="235:237">
      <c r="IA118"/>
      <c r="IB118"/>
      <c r="IC118"/>
    </row>
    <row r="119" spans="235:237">
      <c r="IA119"/>
      <c r="IB119"/>
      <c r="IC119"/>
    </row>
    <row r="120" spans="235:237">
      <c r="IA120"/>
      <c r="IB120"/>
      <c r="IC120"/>
    </row>
    <row r="121" spans="235:237">
      <c r="IA121"/>
      <c r="IB121"/>
      <c r="IC121"/>
    </row>
    <row r="122" spans="235:237">
      <c r="IA122"/>
      <c r="IB122"/>
      <c r="IC122"/>
    </row>
    <row r="123" spans="235:237">
      <c r="IA123"/>
      <c r="IB123"/>
      <c r="IC123"/>
    </row>
    <row r="124" spans="235:237">
      <c r="IA124"/>
      <c r="IB124"/>
      <c r="IC124"/>
    </row>
    <row r="125" spans="235:237">
      <c r="IA125"/>
      <c r="IB125"/>
      <c r="IC125"/>
    </row>
    <row r="126" spans="235:237">
      <c r="IA126"/>
      <c r="IB126"/>
      <c r="IC126"/>
    </row>
    <row r="127" spans="235:237">
      <c r="IA127"/>
      <c r="IB127"/>
      <c r="IC127"/>
    </row>
    <row r="128" spans="235:237">
      <c r="IA128"/>
      <c r="IB128"/>
      <c r="IC128"/>
    </row>
    <row r="129" spans="235:237">
      <c r="IA129"/>
      <c r="IB129"/>
      <c r="IC129"/>
    </row>
    <row r="130" spans="235:237">
      <c r="IA130"/>
      <c r="IB130"/>
      <c r="IC130"/>
    </row>
    <row r="131" spans="235:237">
      <c r="IA131"/>
      <c r="IB131"/>
      <c r="IC131"/>
    </row>
    <row r="132" spans="235:237">
      <c r="IA132"/>
      <c r="IB132"/>
      <c r="IC132"/>
    </row>
    <row r="133" spans="235:237">
      <c r="IA133"/>
      <c r="IB133"/>
      <c r="IC133"/>
    </row>
    <row r="134" spans="235:237">
      <c r="IA134"/>
      <c r="IB134"/>
      <c r="IC134"/>
    </row>
    <row r="135" spans="235:237">
      <c r="IA135"/>
      <c r="IB135"/>
      <c r="IC135"/>
    </row>
    <row r="136" spans="235:237">
      <c r="IA136"/>
      <c r="IB136"/>
      <c r="IC136"/>
    </row>
    <row r="137" spans="235:237">
      <c r="IA137"/>
      <c r="IB137"/>
      <c r="IC137"/>
    </row>
    <row r="138" spans="235:237">
      <c r="IA138"/>
      <c r="IB138"/>
      <c r="IC138"/>
    </row>
    <row r="139" spans="235:237">
      <c r="IA139"/>
      <c r="IB139"/>
      <c r="IC139"/>
    </row>
    <row r="140" spans="235:237">
      <c r="IA140"/>
      <c r="IB140"/>
      <c r="IC140"/>
    </row>
    <row r="141" spans="235:237">
      <c r="IA141"/>
      <c r="IB141"/>
      <c r="IC141"/>
    </row>
    <row r="142" spans="235:237">
      <c r="IA142"/>
      <c r="IB142"/>
      <c r="IC142"/>
    </row>
    <row r="143" spans="235:237">
      <c r="IA143"/>
      <c r="IB143"/>
      <c r="IC143"/>
    </row>
    <row r="144" spans="235:237">
      <c r="IA144"/>
      <c r="IB144"/>
      <c r="IC144"/>
    </row>
  </sheetData>
  <mergeCells count="1">
    <mergeCell ref="A2:B2"/>
  </mergeCells>
  <pageMargins left="0.75" right="0.75" top="1" bottom="1" header="0.51" footer="0.51"/>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1"/>
  <sheetViews>
    <sheetView workbookViewId="0">
      <selection activeCell="A2" sqref="A1:B11"/>
    </sheetView>
  </sheetViews>
  <sheetFormatPr defaultColWidth="12" defaultRowHeight="15.75" outlineLevelCol="1"/>
  <cols>
    <col min="1" max="1" width="55.5" style="66" customWidth="1"/>
    <col min="2" max="2" width="55.5" style="67" customWidth="1"/>
    <col min="3" max="16384" width="12" style="66"/>
  </cols>
  <sheetData>
    <row r="1" ht="26.25" customHeight="1" spans="1:1">
      <c r="A1" s="68" t="s">
        <v>437</v>
      </c>
    </row>
    <row r="2" ht="24.75" customHeight="1" spans="1:2">
      <c r="A2" s="69" t="s">
        <v>438</v>
      </c>
      <c r="B2" s="69"/>
    </row>
    <row r="3" s="62" customFormat="1" ht="24" customHeight="1" spans="2:2">
      <c r="B3" s="71" t="s">
        <v>75</v>
      </c>
    </row>
    <row r="4" s="145" customFormat="1" spans="1:2">
      <c r="A4" s="172" t="s">
        <v>439</v>
      </c>
      <c r="B4" s="173" t="s">
        <v>440</v>
      </c>
    </row>
    <row r="5" s="145" customFormat="1" spans="1:2">
      <c r="A5" s="174" t="s">
        <v>441</v>
      </c>
      <c r="B5" s="175">
        <v>235000</v>
      </c>
    </row>
    <row r="6" s="145" customFormat="1" spans="1:2">
      <c r="A6" s="174" t="s">
        <v>442</v>
      </c>
      <c r="B6" s="175">
        <v>235000</v>
      </c>
    </row>
    <row r="7" s="64" customFormat="1" ht="15" spans="1:2">
      <c r="A7" s="176" t="s">
        <v>443</v>
      </c>
      <c r="B7" s="177">
        <f>B5</f>
        <v>235000</v>
      </c>
    </row>
    <row r="8" s="64" customFormat="1" ht="15" spans="1:2">
      <c r="A8" s="176" t="s">
        <v>63</v>
      </c>
      <c r="B8" s="177">
        <f>SUM(B9)</f>
        <v>2396</v>
      </c>
    </row>
    <row r="9" s="145" customFormat="1" spans="1:2">
      <c r="A9" s="178" t="s">
        <v>444</v>
      </c>
      <c r="B9" s="179">
        <v>2396</v>
      </c>
    </row>
    <row r="10" s="145" customFormat="1" spans="1:2">
      <c r="A10" s="176" t="s">
        <v>445</v>
      </c>
      <c r="B10" s="177">
        <v>81257</v>
      </c>
    </row>
    <row r="11" s="64" customFormat="1" ht="15" spans="1:2">
      <c r="A11" s="176" t="s">
        <v>446</v>
      </c>
      <c r="B11" s="177">
        <f>B8+B7+B10</f>
        <v>318653</v>
      </c>
    </row>
  </sheetData>
  <mergeCells count="1">
    <mergeCell ref="A2:B2"/>
  </mergeCells>
  <pageMargins left="0.75" right="0.75" top="1" bottom="1" header="0.51" footer="0.51"/>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8" tint="0.799981688894314"/>
  </sheetPr>
  <dimension ref="A1:B24"/>
  <sheetViews>
    <sheetView workbookViewId="0">
      <selection activeCell="A1" sqref="A1:B24"/>
    </sheetView>
  </sheetViews>
  <sheetFormatPr defaultColWidth="9.33333333333333" defaultRowHeight="15" outlineLevelCol="1"/>
  <cols>
    <col min="1" max="1" width="74.5" style="43" customWidth="1"/>
    <col min="2" max="2" width="20.3333333333333" style="135" customWidth="1"/>
    <col min="3" max="217" width="9.33333333333333" style="41"/>
  </cols>
  <sheetData>
    <row r="1" s="41" customFormat="1" ht="29.25" customHeight="1" spans="1:2">
      <c r="A1" s="45" t="s">
        <v>447</v>
      </c>
      <c r="B1" s="135"/>
    </row>
    <row r="2" s="41" customFormat="1" ht="28.5" customHeight="1" spans="1:2">
      <c r="A2" s="46" t="s">
        <v>448</v>
      </c>
      <c r="B2" s="48"/>
    </row>
    <row r="3" s="42" customFormat="1" ht="21.75" customHeight="1" spans="1:2">
      <c r="A3" s="43"/>
      <c r="B3" s="171" t="s">
        <v>37</v>
      </c>
    </row>
    <row r="4" s="42" customFormat="1" ht="19.5" customHeight="1" spans="1:2">
      <c r="A4" s="172" t="s">
        <v>439</v>
      </c>
      <c r="B4" s="173" t="s">
        <v>440</v>
      </c>
    </row>
    <row r="5" s="41" customFormat="1" ht="19.5" customHeight="1" spans="1:2">
      <c r="A5" s="142" t="s">
        <v>449</v>
      </c>
      <c r="B5" s="142" t="s">
        <v>450</v>
      </c>
    </row>
    <row r="6" ht="13.5" spans="1:2">
      <c r="A6" s="170" t="s">
        <v>451</v>
      </c>
      <c r="B6" s="170" t="s">
        <v>452</v>
      </c>
    </row>
    <row r="7" ht="13.5" spans="1:2">
      <c r="A7" s="142" t="s">
        <v>453</v>
      </c>
      <c r="B7" s="142" t="s">
        <v>454</v>
      </c>
    </row>
    <row r="8" ht="13.5" spans="1:2">
      <c r="A8" s="170" t="s">
        <v>455</v>
      </c>
      <c r="B8" s="170" t="s">
        <v>456</v>
      </c>
    </row>
    <row r="9" ht="13.5" spans="1:2">
      <c r="A9" s="142" t="s">
        <v>457</v>
      </c>
      <c r="B9" s="142" t="s">
        <v>458</v>
      </c>
    </row>
    <row r="10" ht="13.5" spans="1:2">
      <c r="A10" s="170" t="s">
        <v>459</v>
      </c>
      <c r="B10" s="170" t="s">
        <v>460</v>
      </c>
    </row>
    <row r="11" ht="13.5" spans="1:2">
      <c r="A11" s="142" t="s">
        <v>461</v>
      </c>
      <c r="B11" s="142" t="s">
        <v>460</v>
      </c>
    </row>
    <row r="12" ht="13.5" spans="1:2">
      <c r="A12" s="170" t="s">
        <v>462</v>
      </c>
      <c r="B12" s="170" t="s">
        <v>463</v>
      </c>
    </row>
    <row r="13" ht="13.5" spans="1:2">
      <c r="A13" s="142" t="s">
        <v>464</v>
      </c>
      <c r="B13" s="142" t="s">
        <v>465</v>
      </c>
    </row>
    <row r="14" ht="13.5" hidden="1" spans="1:2">
      <c r="A14" s="170" t="s">
        <v>466</v>
      </c>
      <c r="B14" s="170" t="s">
        <v>467</v>
      </c>
    </row>
    <row r="15" ht="13.5" hidden="1" spans="1:2">
      <c r="A15" s="142" t="s">
        <v>468</v>
      </c>
      <c r="B15" s="142" t="s">
        <v>469</v>
      </c>
    </row>
    <row r="16" ht="13.5" spans="1:2">
      <c r="A16" s="170" t="s">
        <v>470</v>
      </c>
      <c r="B16" s="170" t="s">
        <v>469</v>
      </c>
    </row>
    <row r="17" ht="13.5" hidden="1" spans="1:2">
      <c r="A17" s="142" t="s">
        <v>471</v>
      </c>
      <c r="B17" s="142" t="s">
        <v>458</v>
      </c>
    </row>
    <row r="18" ht="13.5" hidden="1" spans="1:2">
      <c r="A18" s="170" t="s">
        <v>472</v>
      </c>
      <c r="B18" s="170" t="s">
        <v>458</v>
      </c>
    </row>
    <row r="19" ht="13.5" hidden="1" spans="1:2">
      <c r="A19" s="142" t="s">
        <v>473</v>
      </c>
      <c r="B19" s="142" t="s">
        <v>474</v>
      </c>
    </row>
    <row r="20" ht="13.5" spans="1:2">
      <c r="A20" s="170" t="s">
        <v>366</v>
      </c>
      <c r="B20" s="170" t="s">
        <v>475</v>
      </c>
    </row>
    <row r="21" ht="13.5" spans="1:2">
      <c r="A21" s="142" t="s">
        <v>476</v>
      </c>
      <c r="B21" s="142" t="s">
        <v>475</v>
      </c>
    </row>
    <row r="22" ht="13.5" spans="1:2">
      <c r="A22" s="170" t="s">
        <v>477</v>
      </c>
      <c r="B22" s="170" t="s">
        <v>478</v>
      </c>
    </row>
    <row r="23" ht="13.5" hidden="1" spans="1:2">
      <c r="A23" s="142" t="s">
        <v>479</v>
      </c>
      <c r="B23" s="142" t="s">
        <v>478</v>
      </c>
    </row>
    <row r="24" ht="13.5" spans="1:2">
      <c r="A24" s="170" t="s">
        <v>374</v>
      </c>
      <c r="B24" s="170" t="s">
        <v>480</v>
      </c>
    </row>
  </sheetData>
  <mergeCells count="1">
    <mergeCell ref="A2:B2"/>
  </mergeCells>
  <pageMargins left="0.75" right="0.75" top="1" bottom="1" header="0.51" footer="0.51"/>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28</vt:i4>
      </vt:variant>
    </vt:vector>
  </HeadingPairs>
  <TitlesOfParts>
    <vt:vector size="28" baseType="lpstr">
      <vt:lpstr>目录</vt:lpstr>
      <vt:lpstr>附表1-1</vt:lpstr>
      <vt:lpstr>附表1-2</vt:lpstr>
      <vt:lpstr>附表1-3 </vt:lpstr>
      <vt:lpstr>附表1-4</vt:lpstr>
      <vt:lpstr>附表1-5</vt:lpstr>
      <vt:lpstr>附表1-6</vt:lpstr>
      <vt:lpstr>附表1-7</vt:lpstr>
      <vt:lpstr>附表1-8</vt:lpstr>
      <vt:lpstr>附表1-9</vt:lpstr>
      <vt:lpstr>附表1-10</vt:lpstr>
      <vt:lpstr>附表1-11</vt:lpstr>
      <vt:lpstr>附表1-12</vt:lpstr>
      <vt:lpstr>附表1-13</vt:lpstr>
      <vt:lpstr>附表1-14</vt:lpstr>
      <vt:lpstr>附表1-15</vt:lpstr>
      <vt:lpstr>附表1-16</vt:lpstr>
      <vt:lpstr>附表1-17</vt:lpstr>
      <vt:lpstr>附表1-18</vt:lpstr>
      <vt:lpstr>其他事项说明</vt:lpstr>
      <vt:lpstr>表1-1 政府债务限额及余额预算情况表 </vt:lpstr>
      <vt:lpstr>表1-2 地方政府一般债务余额情况表</vt:lpstr>
      <vt:lpstr>表1-3 地方政府专项债务余额情况表</vt:lpstr>
      <vt:lpstr>表1-4 地方政府债券发行及还本付息情况表 </vt:lpstr>
      <vt:lpstr>表1-5 地方政府债务限额提前下达情况表</vt:lpstr>
      <vt:lpstr>表1-6 新增地方政府债券资金安排表</vt:lpstr>
      <vt:lpstr>表1-7 本地区再融资债券分月发行安排表</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hp</cp:lastModifiedBy>
  <cp:revision>1</cp:revision>
  <dcterms:created xsi:type="dcterms:W3CDTF">2018-01-13T07:34:00Z</dcterms:created>
  <dcterms:modified xsi:type="dcterms:W3CDTF">2025-02-11T07:53:12Z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2052-11.8.2.8875</vt:lpwstr>
  </property>
  <property fmtid="{D5CDD505-2E9C-101B-9397-08002B2CF9AE}" pid="3" name="ICV">
    <vt:lpwstr>AD5DBC42751E4C2191A7F5CFF2EEF5FE</vt:lpwstr>
  </property>
</Properties>
</file>